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iomac/Desktop/Maio Mac/2023 BOLETINES/5 BOLETÍN ESTADÍSTICAS PORTUARIAS/CUADROS Y GRÁFICOS ANALISIS ESTADISTICAS PORTUARIAS 2023/"/>
    </mc:Choice>
  </mc:AlternateContent>
  <xr:revisionPtr revIDLastSave="0" documentId="13_ncr:1_{3828A570-06D3-3B49-9267-8174713842E6}" xr6:coauthVersionLast="47" xr6:coauthVersionMax="47" xr10:uidLastSave="{00000000-0000-0000-0000-000000000000}"/>
  <bookViews>
    <workbookView xWindow="-38400" yWindow="7700" windowWidth="38400" windowHeight="20000" tabRatio="962" firstSheet="8" activeTab="9" xr2:uid="{00000000-000D-0000-FFFF-FFFF00000000}"/>
  </bookViews>
  <sheets>
    <sheet name="CUADRO 2.1" sheetId="3" r:id="rId1"/>
    <sheet name="GRAFICO1" sheetId="136" r:id="rId2"/>
    <sheet name="GRAFICO2" sheetId="33384" r:id="rId3"/>
    <sheet name="CUADRO 2.2" sheetId="132" r:id="rId4"/>
    <sheet name="CUADRO 2.3" sheetId="62280" r:id="rId5"/>
    <sheet name="GRAFICO3" sheetId="1514" r:id="rId6"/>
    <sheet name="GRAFICO4" sheetId="63560" r:id="rId7"/>
    <sheet name="CUADRO 2.4" sheetId="64842" r:id="rId8"/>
    <sheet name="GRAFICO5" sheetId="35032" r:id="rId9"/>
    <sheet name="GRAFICO6" sheetId="1517" r:id="rId10"/>
    <sheet name="CUADRO 2.5" sheetId="64840" r:id="rId11"/>
    <sheet name="GRAFICO7" sheetId="64843" r:id="rId12"/>
    <sheet name="GRAFICO8" sheetId="584" r:id="rId13"/>
    <sheet name="CUADRO 2.6" sheetId="1515" r:id="rId14"/>
    <sheet name="CUADRO 2.7" sheetId="36312" r:id="rId15"/>
    <sheet name="GRAFICO9" sheetId="64844" r:id="rId16"/>
    <sheet name="GRAFICO10" sheetId="1864" r:id="rId17"/>
    <sheet name="CUADRO 2.8" sheetId="64841" r:id="rId18"/>
    <sheet name="CUADRO 2.9" sheetId="64845" r:id="rId19"/>
    <sheet name="GRAFICO11" sheetId="3144" r:id="rId20"/>
    <sheet name="CUADRO 2.10" sheetId="64846" r:id="rId21"/>
    <sheet name="GRAFICO12" sheetId="37592" r:id="rId22"/>
  </sheets>
  <externalReferences>
    <externalReference r:id="rId23"/>
  </externalReferences>
  <definedNames>
    <definedName name="_xlchart.v1.0" hidden="1">GRAFICO7!$B$3:$B$10</definedName>
    <definedName name="_xlchart.v1.1" hidden="1">GRAFICO7!$C$3:$C$10</definedName>
    <definedName name="_xlchart.v1.2" hidden="1">GRAFICO7!$B$3:$B$10</definedName>
    <definedName name="_xlchart.v1.3" hidden="1">GRAFICO7!$C$3:$C$10</definedName>
    <definedName name="_xlchart.v1.4" hidden="1">GRAFICO12!$B$3:$B$29</definedName>
    <definedName name="_xlchart.v1.5" hidden="1">GRAFICO12!$C$3:$C$29</definedName>
    <definedName name="_xlnm.Print_Area" localSheetId="0">'CUADRO 2.1'!$B$1:$O$37</definedName>
    <definedName name="_xlnm.Print_Area" localSheetId="20">'CUADRO 2.10'!$B$1:$O$37</definedName>
    <definedName name="_xlnm.Print_Area" localSheetId="3">'CUADRO 2.2'!$B$1:$AC$38</definedName>
    <definedName name="_xlnm.Print_Area" localSheetId="4">'CUADRO 2.3'!$B$1:$O$35</definedName>
    <definedName name="_xlnm.Print_Area" localSheetId="7">'CUADRO 2.4'!$B$1:$AC$38</definedName>
    <definedName name="_xlnm.Print_Area" localSheetId="10">'CUADRO 2.5'!$B$1:$Q$42</definedName>
    <definedName name="_xlnm.Print_Area" localSheetId="13">'CUADRO 2.6'!$B$1:$O$25</definedName>
    <definedName name="_xlnm.Print_Area" localSheetId="14">'CUADRO 2.7'!$B$1:$H$36</definedName>
    <definedName name="_xlnm.Print_Area" localSheetId="17">'CUADRO 2.8'!$B$2:$H$25</definedName>
    <definedName name="_xlnm.Print_Area" localSheetId="18">'CUADRO 2.9'!$B$1:$O$36</definedName>
    <definedName name="_xlnm.Print_Area" localSheetId="1">GRAFICO1!$E$2:$N$32</definedName>
    <definedName name="_xlnm.Print_Area" localSheetId="16">GRAFICO10!$A$2:$J$5</definedName>
    <definedName name="_xlnm.Print_Area" localSheetId="19">GRAFICO11!$E$3:$N$32</definedName>
    <definedName name="_xlnm.Print_Area" localSheetId="21">GRAFICO12!$E$3:$N$32</definedName>
    <definedName name="_xlnm.Print_Area" localSheetId="2">GRAFICO2!$E$2:$N$32</definedName>
    <definedName name="_xlnm.Print_Area" localSheetId="5">GRAFICO3!$E$1:$N$31</definedName>
    <definedName name="_xlnm.Print_Area" localSheetId="6">GRAFICO4!$E$2:$N$30</definedName>
    <definedName name="_xlnm.Print_Area" localSheetId="8">GRAFICO5!$F$2:$P$33</definedName>
    <definedName name="_xlnm.Print_Area" localSheetId="9">GRAFICO6!$F$2:$O$34</definedName>
    <definedName name="_xlnm.Print_Area" localSheetId="11">GRAFICO7!$B$12:$J$42</definedName>
    <definedName name="_xlnm.Print_Area" localSheetId="12">GRAFICO8!$B$19:$J$51</definedName>
    <definedName name="_xlnm.Print_Area" localSheetId="15">GRAFICO9!$E$3:$N$30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6" i="64842" l="1"/>
  <c r="M32" i="1864" l="1"/>
  <c r="M27" i="1864"/>
  <c r="M22" i="1864"/>
  <c r="M17" i="1864"/>
  <c r="M12" i="1864"/>
  <c r="M7" i="1864"/>
  <c r="C10" i="64843" l="1"/>
  <c r="C17" i="584" l="1"/>
  <c r="E3" i="584" s="1"/>
  <c r="D3" i="584" s="1"/>
  <c r="C27" i="64843"/>
  <c r="D15" i="35032" l="1"/>
  <c r="C15" i="35032"/>
  <c r="C29" i="63560"/>
  <c r="D14" i="64843" l="1"/>
  <c r="D15" i="64843"/>
  <c r="D16" i="64843"/>
  <c r="D17" i="64843"/>
  <c r="D18" i="64843"/>
  <c r="D19" i="64843"/>
  <c r="D20" i="64843"/>
  <c r="D21" i="64843"/>
  <c r="D22" i="64843"/>
  <c r="D23" i="64843"/>
  <c r="D24" i="64843"/>
  <c r="D25" i="64843"/>
  <c r="D26" i="64843"/>
  <c r="D27" i="64843"/>
  <c r="D13" i="64843"/>
  <c r="E13" i="64843" s="1"/>
  <c r="D32" i="1517"/>
  <c r="C32" i="1517"/>
  <c r="E14" i="64843" l="1"/>
  <c r="E15" i="64843" s="1"/>
  <c r="E16" i="64843" s="1"/>
  <c r="E17" i="64843" s="1"/>
  <c r="E18" i="64843" s="1"/>
  <c r="E19" i="64843" s="1"/>
  <c r="E20" i="64843" s="1"/>
  <c r="E21" i="64843" s="1"/>
  <c r="E22" i="64843" s="1"/>
  <c r="E23" i="64843" s="1"/>
  <c r="E24" i="64843" s="1"/>
  <c r="E25" i="64843" s="1"/>
  <c r="E26" i="64843" s="1"/>
  <c r="E3" i="35032"/>
  <c r="C11" i="64843" l="1"/>
  <c r="C15" i="1514" l="1"/>
  <c r="C21" i="37592" l="1"/>
  <c r="C22" i="37592"/>
  <c r="C23" i="37592"/>
  <c r="C24" i="37592"/>
  <c r="C25" i="37592"/>
  <c r="C26" i="37592"/>
  <c r="C27" i="37592"/>
  <c r="C28" i="37592"/>
  <c r="C4" i="37592" l="1"/>
  <c r="C5" i="37592"/>
  <c r="C6" i="37592"/>
  <c r="C7" i="37592"/>
  <c r="C8" i="37592"/>
  <c r="C9" i="37592"/>
  <c r="C10" i="37592"/>
  <c r="C11" i="37592"/>
  <c r="C12" i="37592"/>
  <c r="C13" i="37592"/>
  <c r="C14" i="37592"/>
  <c r="C15" i="37592"/>
  <c r="C16" i="37592"/>
  <c r="C17" i="37592"/>
  <c r="C18" i="37592"/>
  <c r="C19" i="37592"/>
  <c r="C20" i="37592"/>
  <c r="C29" i="37592"/>
  <c r="C3" i="37592" l="1"/>
  <c r="C5" i="1514" l="1"/>
  <c r="C6" i="1514"/>
  <c r="C7" i="1514"/>
  <c r="C8" i="1514"/>
  <c r="C9" i="1514"/>
  <c r="C10" i="1514"/>
  <c r="C11" i="1514"/>
  <c r="C12" i="1514"/>
  <c r="C13" i="1514"/>
  <c r="C14" i="1514"/>
  <c r="C4" i="1514"/>
  <c r="C4" i="136"/>
  <c r="C5" i="136"/>
  <c r="C6" i="136"/>
  <c r="C7" i="136"/>
  <c r="C8" i="136"/>
  <c r="C9" i="136"/>
  <c r="C10" i="136"/>
  <c r="C11" i="136"/>
  <c r="C12" i="136"/>
  <c r="C13" i="136"/>
  <c r="C14" i="136"/>
  <c r="C3" i="136"/>
  <c r="C30" i="37592"/>
  <c r="C16" i="1514" l="1"/>
  <c r="E9" i="584"/>
  <c r="E4" i="584"/>
  <c r="E10" i="584"/>
  <c r="E16" i="584"/>
  <c r="E11" i="584"/>
  <c r="E12" i="584"/>
  <c r="E14" i="584"/>
  <c r="E15" i="584"/>
  <c r="E5" i="584"/>
  <c r="E6" i="584"/>
  <c r="E7" i="584"/>
  <c r="E13" i="584"/>
  <c r="E8" i="584"/>
  <c r="C29" i="33384"/>
  <c r="C15" i="136"/>
  <c r="R8" i="3" l="1"/>
  <c r="R12" i="3"/>
  <c r="R10" i="3"/>
  <c r="R14" i="3"/>
  <c r="R18" i="3"/>
  <c r="R15" i="3"/>
  <c r="R19" i="3"/>
  <c r="R16" i="3"/>
  <c r="R11" i="3"/>
  <c r="R17" i="3"/>
  <c r="R9" i="3"/>
  <c r="R13" i="3"/>
  <c r="R34" i="3"/>
  <c r="R33" i="3"/>
  <c r="R31" i="3"/>
  <c r="R32" i="3"/>
  <c r="R35" i="3"/>
  <c r="R22" i="3"/>
  <c r="R23" i="3"/>
  <c r="R21" i="3"/>
  <c r="R27" i="3"/>
  <c r="R29" i="3"/>
  <c r="R20" i="3"/>
  <c r="R24" i="3"/>
  <c r="R28" i="3"/>
  <c r="R25" i="3"/>
  <c r="R26" i="3"/>
  <c r="R30" i="3"/>
  <c r="E17" i="584"/>
  <c r="D4" i="584"/>
  <c r="D5" i="584" s="1"/>
  <c r="D6" i="584" s="1"/>
  <c r="D7" i="584" s="1"/>
  <c r="D8" i="584" s="1"/>
  <c r="D9" i="584" s="1"/>
  <c r="D10" i="584" s="1"/>
  <c r="D11" i="584" s="1"/>
  <c r="D12" i="584" s="1"/>
  <c r="D13" i="584" s="1"/>
  <c r="D14" i="584" s="1"/>
  <c r="D15" i="584" s="1"/>
  <c r="D16" i="584" s="1"/>
  <c r="C9" i="64844"/>
  <c r="D6" i="64843" l="1"/>
  <c r="D10" i="64843"/>
  <c r="D7" i="64843"/>
  <c r="D3" i="64843"/>
  <c r="D5" i="64843"/>
  <c r="D8" i="64843"/>
  <c r="D4" i="64843"/>
  <c r="D9" i="64843"/>
  <c r="E8" i="35032"/>
  <c r="E10" i="35032"/>
  <c r="E12" i="35032"/>
  <c r="E7" i="35032"/>
  <c r="E9" i="35032"/>
  <c r="E11" i="35032"/>
  <c r="E13" i="35032"/>
  <c r="E5" i="35032"/>
  <c r="E6" i="35032"/>
  <c r="E4" i="35032"/>
  <c r="E3" i="64843" l="1"/>
  <c r="E4" i="64843" s="1"/>
  <c r="E5" i="64843" s="1"/>
  <c r="D29" i="1517"/>
  <c r="D11" i="64843"/>
  <c r="E14" i="35032"/>
  <c r="E15" i="35032" s="1"/>
  <c r="E6" i="64843" l="1"/>
  <c r="E7" i="64843" s="1"/>
  <c r="E8" i="64843" s="1"/>
  <c r="E9" i="64843" s="1"/>
  <c r="E10" i="64843" s="1"/>
  <c r="C29" i="1517"/>
  <c r="E29" i="1517" s="1"/>
  <c r="AF36" i="64842" l="1"/>
</calcChain>
</file>

<file path=xl/sharedStrings.xml><?xml version="1.0" encoding="utf-8"?>
<sst xmlns="http://schemas.openxmlformats.org/spreadsheetml/2006/main" count="859" uniqueCount="182">
  <si>
    <t>PUERTO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</si>
  <si>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</si>
  <si>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</si>
  <si>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</si>
  <si>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</si>
  <si>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</si>
  <si>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</si>
  <si>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</si>
  <si>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</si>
  <si>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</si>
  <si>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</si>
  <si>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</si>
  <si>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</si>
  <si>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</si>
  <si>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NR NAVES</t>
  </si>
  <si>
    <t>TRG</t>
  </si>
  <si>
    <t>NAC</t>
  </si>
  <si>
    <t>EXT</t>
  </si>
  <si>
    <t>MES</t>
  </si>
  <si>
    <t>ARI</t>
  </si>
  <si>
    <t>IQU</t>
  </si>
  <si>
    <t>PTC</t>
  </si>
  <si>
    <t>ANT</t>
  </si>
  <si>
    <t>TOC</t>
  </si>
  <si>
    <t>MEJ</t>
  </si>
  <si>
    <t>CAL</t>
  </si>
  <si>
    <t>CHA</t>
  </si>
  <si>
    <t>HUA</t>
  </si>
  <si>
    <t>COQ</t>
  </si>
  <si>
    <t>LOS</t>
  </si>
  <si>
    <t>HRO</t>
  </si>
  <si>
    <t>QUI</t>
  </si>
  <si>
    <t>VAL</t>
  </si>
  <si>
    <t>SNO</t>
  </si>
  <si>
    <t>TAL</t>
  </si>
  <si>
    <t>CRN</t>
  </si>
  <si>
    <t>VIC</t>
  </si>
  <si>
    <t>LIR</t>
  </si>
  <si>
    <t>PMO</t>
  </si>
  <si>
    <t>CAB</t>
  </si>
  <si>
    <t>CHB</t>
  </si>
  <si>
    <t>PAR</t>
  </si>
  <si>
    <t>WIL</t>
  </si>
  <si>
    <t>PROMEDIO ANUAL</t>
  </si>
  <si>
    <t>TIPO NAVE</t>
  </si>
  <si>
    <t>COR</t>
  </si>
  <si>
    <t>NUMERO</t>
  </si>
  <si>
    <t>%</t>
  </si>
  <si>
    <t>% ACUM</t>
  </si>
  <si>
    <t>PET</t>
  </si>
  <si>
    <t>GRL</t>
  </si>
  <si>
    <t>GRA</t>
  </si>
  <si>
    <t>FRI</t>
  </si>
  <si>
    <t>GAS</t>
  </si>
  <si>
    <t>TLE</t>
  </si>
  <si>
    <t>MENOS DE 10.000</t>
  </si>
  <si>
    <t>RANGO TRG</t>
  </si>
  <si>
    <t>NUMERO DE NAVES</t>
  </si>
  <si>
    <t>ATR</t>
  </si>
  <si>
    <t>ABY</t>
  </si>
  <si>
    <t>MÁS DE 40.000</t>
  </si>
  <si>
    <t>OTROS (b)</t>
  </si>
  <si>
    <t>TIPO DE NAVE</t>
  </si>
  <si>
    <t>*CONSIDERAR HASTA 10 DIAS DE PERMANENCIA EN PUERTO</t>
  </si>
  <si>
    <t>2.0.- MOVIMIENTO DE NAVES</t>
  </si>
  <si>
    <t>10.001 A 20.000</t>
  </si>
  <si>
    <t>20.001 A 30.000</t>
  </si>
  <si>
    <t>30.001 A 40.000</t>
  </si>
  <si>
    <t>Menos de 10.000</t>
  </si>
  <si>
    <t>Más de 40.000</t>
  </si>
  <si>
    <t>"OJO" NO TODOS LOS ATRAQUES TIENEN ASOCIADOS PROMEDIO DE PERMANENCIA, EJEMPLO TALCAHUANO.ENERO.</t>
  </si>
  <si>
    <t>10.001 a 20.000</t>
  </si>
  <si>
    <t>20.001 a 30.000</t>
  </si>
  <si>
    <t>30.001 a 40.000</t>
  </si>
  <si>
    <t>AUTORIDAD MARÍTIMA</t>
  </si>
  <si>
    <t>2.0.- Movimiento de naves</t>
  </si>
  <si>
    <t>Arica</t>
  </si>
  <si>
    <t>Iquique</t>
  </si>
  <si>
    <t>Patache</t>
  </si>
  <si>
    <t>Tocopilla</t>
  </si>
  <si>
    <t>Mejillones</t>
  </si>
  <si>
    <t>Antofagasta</t>
  </si>
  <si>
    <t>Chañaral</t>
  </si>
  <si>
    <t>Caldera</t>
  </si>
  <si>
    <t>Huasco</t>
  </si>
  <si>
    <t>Coquimbo</t>
  </si>
  <si>
    <t>Los Vilos</t>
  </si>
  <si>
    <t>Hanga Roa</t>
  </si>
  <si>
    <t>Quintero</t>
  </si>
  <si>
    <t>Valparaíso</t>
  </si>
  <si>
    <t>San Antonio</t>
  </si>
  <si>
    <t>Lirquén</t>
  </si>
  <si>
    <t>Talcahuano</t>
  </si>
  <si>
    <t>San Vicente</t>
  </si>
  <si>
    <t>Coronel</t>
  </si>
  <si>
    <t>Corral</t>
  </si>
  <si>
    <t>Calbuco</t>
  </si>
  <si>
    <t>Puerto Montt</t>
  </si>
  <si>
    <t>Chacabuco</t>
  </si>
  <si>
    <t>Punta Arenas</t>
  </si>
  <si>
    <t>Puerto Williams</t>
  </si>
  <si>
    <t>Portacontenedor</t>
  </si>
  <si>
    <t>Granelero</t>
  </si>
  <si>
    <t>Carga General</t>
  </si>
  <si>
    <t>Petrolero</t>
  </si>
  <si>
    <t>Carga Rodada</t>
  </si>
  <si>
    <t>Buque Tanque Líquido Especial</t>
  </si>
  <si>
    <t>Otros</t>
  </si>
  <si>
    <t>2.6.- Naves recaladas por mes según tipo de nave.</t>
  </si>
  <si>
    <t>Carga Refrigerada</t>
  </si>
  <si>
    <t>Pesqueros (a)</t>
  </si>
  <si>
    <t>Gasero</t>
  </si>
  <si>
    <t>Otros (b)</t>
  </si>
  <si>
    <t>Tanque Quimiquero</t>
  </si>
  <si>
    <t xml:space="preserve">2.8.- Número de recaladas por rango de TRG según tipo de nave. </t>
  </si>
  <si>
    <t>Nacional</t>
  </si>
  <si>
    <t>Extranjera</t>
  </si>
  <si>
    <t>2.1.- Número de naves recaladas por mes y puerto.</t>
  </si>
  <si>
    <t>2.2.- Número de recaladas por tipo de faena de practicaje, por mes y puerto.</t>
  </si>
  <si>
    <t>2.3.- Total de TRG de naves recaladas por mes y puerto.</t>
  </si>
  <si>
    <t>2.4.- Número de naves recaladas por mes, bandera y puerto.</t>
  </si>
  <si>
    <t>2.5.- Naves recaladas por tipo de nave y puerto.</t>
  </si>
  <si>
    <t>2.7.- Número de naves recaladas por rango de TRG y puerto.</t>
  </si>
  <si>
    <t>2.9.- Tiempo promedio de permanencia en horas de naves atracadas por mes y puerto.</t>
  </si>
  <si>
    <t>2.10.- Número total de faenas de practicaje por mes y puerto.</t>
  </si>
  <si>
    <t>CRD</t>
  </si>
  <si>
    <t>Los extremos de los "brazos" de cada rectángulo corresponden a los valores del TRG mínimo y máximo respectivamente.</t>
  </si>
  <si>
    <t>Este diagrama compara graficamente el comportamiento del TRG de las naves recaladas en los principales puertos de Chile.</t>
  </si>
  <si>
    <t>Nota:</t>
  </si>
  <si>
    <t>La línea en el centro de cada ractángulos corresponde a la mediana del TRG de las naves recaladas en cada uno de los puertos.</t>
  </si>
  <si>
    <t>Puerto Natales</t>
  </si>
  <si>
    <t>NAT</t>
  </si>
  <si>
    <t>Nota: Considera naves que efectuaron faenas de practicaje: Atraque, Amarre de boyas, Amarrea a una boya, Amarrarse a una monoboya y Amarre a Terminal Marítimo.</t>
  </si>
  <si>
    <t>PAS/PASC</t>
  </si>
  <si>
    <t>La parte inferior del rectángulo corresponde al Cuartil 1 y la parte superior al Cuartil 3.</t>
  </si>
  <si>
    <t xml:space="preserve"> </t>
  </si>
  <si>
    <t>Wellboat</t>
  </si>
  <si>
    <t>Valdivia</t>
  </si>
  <si>
    <t>VLD</t>
  </si>
  <si>
    <t>WEL</t>
  </si>
  <si>
    <t>CIE</t>
  </si>
  <si>
    <t>PES(a)</t>
  </si>
  <si>
    <t>(a) Incluye Pesquero, Pesquero de Arrastre, Pesquero Espinelero, Pesquero Factoría y Pesquero Multipropósito.</t>
  </si>
  <si>
    <t>(b) Incluye Transbordador, Yate, Científico, Supply Vessel, Remolcador de altamar, Lancha de apoyo práctico, Tipo desconocido y Ponton.</t>
  </si>
  <si>
    <t>Transporte Líquido Esp.</t>
  </si>
  <si>
    <t>Pasaje / Pasaje Cabotaje</t>
  </si>
  <si>
    <t>Pasaje Transbordo Rodado</t>
  </si>
  <si>
    <t>Pasaje/Pasaje Cabotaje</t>
  </si>
  <si>
    <t>Nac</t>
  </si>
  <si>
    <t>Ext</t>
  </si>
  <si>
    <t>*</t>
  </si>
  <si>
    <t>GABARRA</t>
  </si>
  <si>
    <t>LANCHA DE APOYO PRACTICO</t>
  </si>
  <si>
    <t>PARA FINES ESPECIALES</t>
  </si>
  <si>
    <t>PONTON</t>
  </si>
  <si>
    <t>REMOLCADOR DE ALTA MAR</t>
  </si>
  <si>
    <t>ROMPEHIELOS</t>
  </si>
  <si>
    <t>SUPPLY VESSEL</t>
  </si>
  <si>
    <t>TIPO DESCONOCIDO</t>
  </si>
  <si>
    <t>TRANSBORDADOR</t>
  </si>
  <si>
    <t>YATE</t>
  </si>
  <si>
    <t>(b) Incluye  Gabarra, Lancha de apoyo práctico, para fines especiales, Pasaje trasbordo rodado, Pontón, Remolcador de altamar, Rompehielos, Supply Vessel, Tipo desconocido, Transbordador y Yate</t>
  </si>
  <si>
    <t>PASAJE DE TRANSBORDO RODADO</t>
  </si>
  <si>
    <t>OTRO</t>
  </si>
  <si>
    <t>CIA</t>
  </si>
  <si>
    <t>Científico</t>
  </si>
  <si>
    <t>Año 2022</t>
  </si>
  <si>
    <t xml:space="preserve">(a) Incluye Pesquero, Pesquero de Arrastre, Pesquero de Cerco, Pesquero Espinelero y Pesquero Factoría. </t>
  </si>
  <si>
    <t>(b) Incluye  Gabarra, Lancha de apoyo práctico, para fines especiales, Embarcación deportiva de Alta mar,  Pasaje trasbordo rodado, Pontón, Remolcador de altamar, Rompehielos, Supply Vessel, Tipo desconocido, Transbordador y Yate</t>
  </si>
  <si>
    <t>Ancud</t>
  </si>
  <si>
    <t>Gráfico 10: Diagrama Box Plot. TRG naves recaladas principales puertos. Año 2022</t>
  </si>
  <si>
    <t>Gráfico 1: Número de naves recaladas por mes a puertos nacionales.</t>
  </si>
  <si>
    <t>Gráfico 2: Número de naves recaladas a puertos nacionales.</t>
  </si>
  <si>
    <t>Gráfico 3: Total de TRG de naves recaladas a puertos nacionales por mes.</t>
  </si>
  <si>
    <t>Gráfico 4: Total TRG de naves recaladas por puerto.</t>
  </si>
  <si>
    <t xml:space="preserve">Gráfico 5: Número de recaladas a puertos nacionales por mes y bandera.  </t>
  </si>
  <si>
    <t>Gráfico 6: Número de recaladas de naves a puertos nacionales por bandera.  Año 2022</t>
  </si>
  <si>
    <t xml:space="preserve">Gráfico 7: Porcentaje de naves recaladas a puertos nacionales por tipo de nave.  </t>
  </si>
  <si>
    <t>Gráfico 8: Diagrama de Pareto. Número de naves recaladas según tipo de nave. Año 2022</t>
  </si>
  <si>
    <t>Gráfico 9: Número de recaladas según rango de TRG.</t>
  </si>
  <si>
    <t>Gráfico 11: Tiempo promedio de permanencia en horas de naves atracadas por Puerto.  Año 2022</t>
  </si>
  <si>
    <t>Gráfico 12: Número total de faenas de practicaje por puerto.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</si>
</sst>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_ ;_ * \-#,##0_ ;_ * &quot;-&quot;_ ;_ @_ "/>
    <numFmt numFmtId="165" formatCode="0.0%"/>
    <numFmt numFmtId="166" formatCode="_-* #,##0_-;\-* #,##0_-;_-* &quot;-&quot;??_-;_-@_-"/>
    <numFmt numFmtId="167" formatCode="#,##0.0"/>
    <numFmt numFmtId="168" formatCode="0.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rgb="FFFF000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32323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13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8"/>
      <color theme="0"/>
      <name val="Arial"/>
      <family val="2"/>
    </font>
    <font>
      <sz val="10"/>
      <color theme="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9" fillId="0" borderId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2" fillId="0" borderId="0"/>
  </cellStyleXfs>
  <cellXfs count="14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3" fillId="0" borderId="1" xfId="0" applyFont="1" applyBorder="1" applyAlignment="1">
      <alignment horizontal="left"/>
    </xf>
    <xf numFmtId="1" fontId="0" fillId="0" borderId="0" xfId="0" applyNumberFormat="1"/>
    <xf numFmtId="0" fontId="3" fillId="0" borderId="0" xfId="0" applyFont="1" applyAlignment="1">
      <alignment wrapText="1"/>
    </xf>
    <xf numFmtId="0" fontId="10" fillId="0" borderId="0" xfId="0" applyFont="1"/>
    <xf numFmtId="1" fontId="7" fillId="0" borderId="0" xfId="0" applyNumberFormat="1" applyFont="1" applyAlignment="1">
      <alignment horizontal="right"/>
    </xf>
    <xf numFmtId="0" fontId="5" fillId="2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2" applyFont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Border="1"/>
    <xf numFmtId="0" fontId="3" fillId="3" borderId="0" xfId="0" applyFont="1" applyFill="1"/>
    <xf numFmtId="41" fontId="3" fillId="3" borderId="1" xfId="0" applyNumberFormat="1" applyFont="1" applyFill="1" applyBorder="1"/>
    <xf numFmtId="0" fontId="2" fillId="0" borderId="0" xfId="0" applyFont="1"/>
    <xf numFmtId="167" fontId="6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0" xfId="0" applyFont="1" applyFill="1"/>
    <xf numFmtId="3" fontId="2" fillId="3" borderId="0" xfId="0" applyNumberFormat="1" applyFont="1" applyFill="1"/>
    <xf numFmtId="0" fontId="4" fillId="0" borderId="1" xfId="5" applyBorder="1" applyAlignment="1">
      <alignment wrapText="1"/>
    </xf>
    <xf numFmtId="41" fontId="2" fillId="0" borderId="0" xfId="0" applyNumberFormat="1" applyFont="1"/>
    <xf numFmtId="165" fontId="2" fillId="0" borderId="0" xfId="4" applyNumberFormat="1" applyFont="1"/>
    <xf numFmtId="9" fontId="2" fillId="0" borderId="0" xfId="0" applyNumberFormat="1" applyFont="1"/>
    <xf numFmtId="3" fontId="2" fillId="0" borderId="0" xfId="0" applyNumberFormat="1" applyFont="1"/>
    <xf numFmtId="0" fontId="2" fillId="2" borderId="3" xfId="0" applyFont="1" applyFill="1" applyBorder="1"/>
    <xf numFmtId="166" fontId="2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41" fontId="2" fillId="0" borderId="1" xfId="0" applyNumberFormat="1" applyFont="1" applyBorder="1"/>
    <xf numFmtId="41" fontId="3" fillId="0" borderId="3" xfId="0" applyNumberFormat="1" applyFont="1" applyBorder="1"/>
    <xf numFmtId="0" fontId="8" fillId="0" borderId="8" xfId="11" applyFont="1" applyBorder="1" applyAlignment="1">
      <alignment horizontal="right" wrapText="1"/>
    </xf>
    <xf numFmtId="0" fontId="2" fillId="0" borderId="8" xfId="0" applyFont="1" applyBorder="1"/>
    <xf numFmtId="0" fontId="3" fillId="0" borderId="0" xfId="0" applyFont="1" applyAlignment="1">
      <alignment horizontal="left" wrapText="1"/>
    </xf>
    <xf numFmtId="0" fontId="11" fillId="0" borderId="0" xfId="12" applyFont="1" applyAlignment="1">
      <alignment horizontal="center"/>
    </xf>
    <xf numFmtId="0" fontId="11" fillId="0" borderId="0" xfId="8" applyFont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41" fontId="4" fillId="0" borderId="1" xfId="6" applyNumberFormat="1" applyBorder="1" applyAlignment="1">
      <alignment horizontal="right" wrapText="1"/>
    </xf>
    <xf numFmtId="168" fontId="0" fillId="0" borderId="0" xfId="0" applyNumberFormat="1"/>
    <xf numFmtId="168" fontId="2" fillId="0" borderId="0" xfId="0" applyNumberFormat="1" applyFont="1"/>
    <xf numFmtId="164" fontId="8" fillId="0" borderId="1" xfId="5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9" fillId="0" borderId="0" xfId="2"/>
    <xf numFmtId="0" fontId="4" fillId="0" borderId="1" xfId="10" applyBorder="1" applyAlignment="1">
      <alignment wrapText="1"/>
    </xf>
    <xf numFmtId="0" fontId="4" fillId="0" borderId="0" xfId="8"/>
    <xf numFmtId="0" fontId="0" fillId="0" borderId="8" xfId="0" applyBorder="1"/>
    <xf numFmtId="4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2" applyFont="1" applyBorder="1" applyAlignment="1">
      <alignment wrapText="1"/>
    </xf>
    <xf numFmtId="0" fontId="4" fillId="0" borderId="0" xfId="2" applyFont="1" applyAlignment="1">
      <alignment wrapText="1"/>
    </xf>
    <xf numFmtId="0" fontId="4" fillId="0" borderId="6" xfId="2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9" fontId="3" fillId="0" borderId="0" xfId="4" applyFont="1" applyFill="1" applyBorder="1" applyAlignment="1">
      <alignment horizontal="center"/>
    </xf>
    <xf numFmtId="165" fontId="2" fillId="0" borderId="0" xfId="4" applyNumberFormat="1" applyFont="1" applyFill="1" applyBorder="1"/>
    <xf numFmtId="41" fontId="4" fillId="0" borderId="1" xfId="11" applyNumberFormat="1" applyBorder="1" applyAlignment="1">
      <alignment horizontal="right" wrapText="1"/>
    </xf>
    <xf numFmtId="0" fontId="5" fillId="0" borderId="1" xfId="1" applyFont="1" applyBorder="1" applyAlignment="1">
      <alignment horizontal="center" vertical="center"/>
    </xf>
    <xf numFmtId="0" fontId="14" fillId="0" borderId="0" xfId="0" applyFont="1"/>
    <xf numFmtId="0" fontId="5" fillId="0" borderId="1" xfId="3" applyFont="1" applyBorder="1" applyAlignment="1">
      <alignment horizontal="center"/>
    </xf>
    <xf numFmtId="164" fontId="8" fillId="0" borderId="1" xfId="7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right"/>
    </xf>
    <xf numFmtId="10" fontId="15" fillId="3" borderId="0" xfId="0" applyNumberFormat="1" applyFont="1" applyFill="1" applyBorder="1"/>
    <xf numFmtId="0" fontId="15" fillId="3" borderId="0" xfId="0" applyFont="1" applyFill="1" applyBorder="1"/>
    <xf numFmtId="0" fontId="16" fillId="3" borderId="0" xfId="0" applyFont="1" applyFill="1" applyBorder="1" applyAlignment="1">
      <alignment horizontal="right"/>
    </xf>
    <xf numFmtId="10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wrapText="1"/>
    </xf>
    <xf numFmtId="165" fontId="15" fillId="3" borderId="0" xfId="4" applyNumberFormat="1" applyFont="1" applyFill="1" applyBorder="1" applyAlignment="1">
      <alignment horizontal="center"/>
    </xf>
    <xf numFmtId="41" fontId="17" fillId="3" borderId="0" xfId="5" applyNumberFormat="1" applyFont="1" applyFill="1" applyBorder="1" applyAlignment="1">
      <alignment horizontal="right" wrapText="1"/>
    </xf>
    <xf numFmtId="0" fontId="16" fillId="3" borderId="0" xfId="0" applyFont="1" applyFill="1" applyBorder="1" applyAlignment="1">
      <alignment horizontal="left"/>
    </xf>
    <xf numFmtId="165" fontId="16" fillId="3" borderId="0" xfId="4" applyNumberFormat="1" applyFont="1" applyFill="1" applyBorder="1" applyAlignment="1">
      <alignment horizontal="center"/>
    </xf>
    <xf numFmtId="0" fontId="16" fillId="3" borderId="0" xfId="0" applyFont="1" applyFill="1" applyBorder="1"/>
    <xf numFmtId="10" fontId="16" fillId="3" borderId="0" xfId="0" applyNumberFormat="1" applyFont="1" applyFill="1" applyBorder="1"/>
    <xf numFmtId="0" fontId="0" fillId="3" borderId="0" xfId="0" applyFill="1"/>
    <xf numFmtId="3" fontId="15" fillId="3" borderId="0" xfId="0" applyNumberFormat="1" applyFont="1" applyFill="1" applyBorder="1"/>
    <xf numFmtId="0" fontId="18" fillId="3" borderId="0" xfId="0" applyFont="1" applyFill="1" applyAlignment="1">
      <alignment horizontal="center" vertical="center" readingOrder="1"/>
    </xf>
    <xf numFmtId="0" fontId="0" fillId="3" borderId="0" xfId="0" applyFill="1" applyBorder="1"/>
    <xf numFmtId="41" fontId="15" fillId="3" borderId="0" xfId="0" applyNumberFormat="1" applyFont="1" applyFill="1" applyBorder="1"/>
    <xf numFmtId="0" fontId="15" fillId="3" borderId="0" xfId="5" applyFont="1" applyFill="1" applyBorder="1" applyAlignment="1">
      <alignment horizontal="left" wrapText="1"/>
    </xf>
    <xf numFmtId="0" fontId="19" fillId="0" borderId="0" xfId="0" applyFont="1" applyAlignment="1">
      <alignment horizontal="center" vertical="center" readingOrder="1"/>
    </xf>
    <xf numFmtId="0" fontId="15" fillId="3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 readingOrder="1"/>
    </xf>
    <xf numFmtId="41" fontId="16" fillId="3" borderId="0" xfId="0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165" fontId="15" fillId="0" borderId="0" xfId="4" applyNumberFormat="1" applyFont="1" applyFill="1" applyBorder="1"/>
    <xf numFmtId="0" fontId="16" fillId="3" borderId="0" xfId="3" applyFont="1" applyFill="1" applyBorder="1" applyAlignment="1">
      <alignment horizontal="center"/>
    </xf>
    <xf numFmtId="0" fontId="21" fillId="0" borderId="0" xfId="0" applyFont="1" applyAlignment="1">
      <alignment horizontal="center" vertical="center" readingOrder="1"/>
    </xf>
    <xf numFmtId="0" fontId="15" fillId="3" borderId="0" xfId="3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center" vertical="center" readingOrder="1"/>
    </xf>
    <xf numFmtId="0" fontId="23" fillId="3" borderId="0" xfId="12" applyFont="1" applyFill="1" applyBorder="1" applyAlignment="1">
      <alignment horizontal="center"/>
    </xf>
    <xf numFmtId="165" fontId="15" fillId="3" borderId="0" xfId="4" applyNumberFormat="1" applyFont="1" applyFill="1" applyBorder="1"/>
    <xf numFmtId="165" fontId="15" fillId="3" borderId="0" xfId="0" applyNumberFormat="1" applyFont="1" applyFill="1" applyBorder="1"/>
    <xf numFmtId="9" fontId="15" fillId="3" borderId="0" xfId="0" applyNumberFormat="1" applyFont="1" applyFill="1" applyBorder="1"/>
    <xf numFmtId="0" fontId="16" fillId="3" borderId="0" xfId="0" applyFont="1" applyFill="1" applyBorder="1" applyAlignment="1">
      <alignment horizontal="center" vertical="center" wrapText="1"/>
    </xf>
    <xf numFmtId="9" fontId="15" fillId="3" borderId="0" xfId="4" applyFont="1" applyFill="1" applyBorder="1"/>
    <xf numFmtId="9" fontId="16" fillId="3" borderId="0" xfId="4" applyFont="1" applyFill="1" applyBorder="1"/>
    <xf numFmtId="0" fontId="24" fillId="0" borderId="0" xfId="0" applyFont="1" applyAlignment="1">
      <alignment horizontal="center" vertical="center" readingOrder="1"/>
    </xf>
    <xf numFmtId="0" fontId="4" fillId="3" borderId="0" xfId="8" applyFill="1" applyBorder="1"/>
    <xf numFmtId="0" fontId="21" fillId="3" borderId="0" xfId="0" applyFont="1" applyFill="1" applyBorder="1" applyAlignment="1">
      <alignment horizontal="center" vertical="center" readingOrder="1"/>
    </xf>
    <xf numFmtId="3" fontId="16" fillId="3" borderId="0" xfId="0" applyNumberFormat="1" applyFont="1" applyFill="1" applyBorder="1"/>
    <xf numFmtId="1" fontId="15" fillId="3" borderId="0" xfId="0" applyNumberFormat="1" applyFont="1" applyFill="1" applyBorder="1"/>
    <xf numFmtId="0" fontId="25" fillId="3" borderId="0" xfId="0" applyFont="1" applyFill="1" applyBorder="1" applyAlignment="1">
      <alignment horizontal="center" wrapText="1"/>
    </xf>
    <xf numFmtId="164" fontId="15" fillId="3" borderId="0" xfId="0" applyNumberFormat="1" applyFont="1" applyFill="1" applyBorder="1"/>
    <xf numFmtId="0" fontId="15" fillId="3" borderId="0" xfId="8" applyFont="1" applyFill="1" applyBorder="1"/>
    <xf numFmtId="0" fontId="15" fillId="3" borderId="0" xfId="0" applyFont="1" applyFill="1" applyBorder="1" applyAlignment="1">
      <alignment horizontal="left" wrapText="1"/>
    </xf>
    <xf numFmtId="3" fontId="15" fillId="3" borderId="0" xfId="0" applyNumberFormat="1" applyFont="1" applyFill="1" applyBorder="1" applyAlignment="1">
      <alignment horizontal="center"/>
    </xf>
    <xf numFmtId="4" fontId="15" fillId="3" borderId="0" xfId="4" applyNumberFormat="1" applyFont="1" applyFill="1" applyBorder="1"/>
    <xf numFmtId="2" fontId="15" fillId="3" borderId="0" xfId="4" applyNumberFormat="1" applyFont="1" applyFill="1" applyBorder="1"/>
    <xf numFmtId="3" fontId="26" fillId="3" borderId="0" xfId="2" applyNumberFormat="1" applyFont="1" applyFill="1" applyBorder="1"/>
    <xf numFmtId="2" fontId="15" fillId="3" borderId="0" xfId="0" applyNumberFormat="1" applyFont="1" applyFill="1" applyBorder="1"/>
    <xf numFmtId="0" fontId="16" fillId="3" borderId="0" xfId="0" applyFont="1" applyFill="1" applyBorder="1" applyAlignment="1">
      <alignment horizontal="left" wrapText="1"/>
    </xf>
  </cellXfs>
  <cellStyles count="13">
    <cellStyle name="Normal" xfId="0" builtinId="0"/>
    <cellStyle name="Normal 2" xfId="9" xr:uid="{00000000-0005-0000-0000-000001000000}"/>
    <cellStyle name="Normal_CUADRO 2.1" xfId="5" xr:uid="{00000000-0005-0000-0000-000002000000}"/>
    <cellStyle name="Normal_CUADRO 2.2" xfId="6" xr:uid="{00000000-0005-0000-0000-000003000000}"/>
    <cellStyle name="Normal_CUADRO 2.4" xfId="7" xr:uid="{00000000-0005-0000-0000-000004000000}"/>
    <cellStyle name="Normal_CUADRO 2.5" xfId="8" xr:uid="{00000000-0005-0000-0000-000005000000}"/>
    <cellStyle name="Normal_CUADRO 2.5_1" xfId="12" xr:uid="{00000000-0005-0000-0000-000006000000}"/>
    <cellStyle name="Normal_CUADRO 2.6" xfId="11" xr:uid="{00000000-0005-0000-0000-000007000000}"/>
    <cellStyle name="Normal_CUADRO 2.6_1" xfId="10" xr:uid="{00000000-0005-0000-0000-000008000000}"/>
    <cellStyle name="Normal_Hoja1" xfId="1" xr:uid="{00000000-0005-0000-0000-000009000000}"/>
    <cellStyle name="Normal_Hoja1_1" xfId="2" xr:uid="{00000000-0005-0000-0000-00000A000000}"/>
    <cellStyle name="Normal_NAVES Y TRG" xfId="3" xr:uid="{00000000-0005-0000-0000-00000B000000}"/>
    <cellStyle name="Porcentaje" xfId="4" builtinId="5"/>
  </cellStyles>
  <dxfs count="0"/>
  <tableStyles count="0" defaultTableStyle="TableStyleMedium9" defaultPivotStyle="PivotStyleLight16"/>
  <colors>
    <mruColors>
      <color rgb="FF009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695876288659793"/>
          <c:y val="0.13450318002097841"/>
          <c:w val="0.87500000000000633"/>
          <c:h val="0.7309955435922800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GRAFICO1!$C$3:$C$14</c:f>
              <c:numCache>
                <c:formatCode>#,##0</c:formatCode>
                <c:ptCount val="12"/>
                <c:pt idx="0">
                  <c:v>783</c:v>
                </c:pt>
                <c:pt idx="1">
                  <c:v>671</c:v>
                </c:pt>
                <c:pt idx="2">
                  <c:v>706</c:v>
                </c:pt>
                <c:pt idx="3">
                  <c:v>660</c:v>
                </c:pt>
                <c:pt idx="4">
                  <c:v>702</c:v>
                </c:pt>
                <c:pt idx="5">
                  <c:v>662</c:v>
                </c:pt>
                <c:pt idx="6">
                  <c:v>681</c:v>
                </c:pt>
                <c:pt idx="7">
                  <c:v>720</c:v>
                </c:pt>
                <c:pt idx="8">
                  <c:v>664</c:v>
                </c:pt>
                <c:pt idx="9">
                  <c:v>645</c:v>
                </c:pt>
                <c:pt idx="10">
                  <c:v>677</c:v>
                </c:pt>
                <c:pt idx="11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B-4C83-A7C3-4A548D1C8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78995968"/>
        <c:axId val="279277504"/>
        <c:axId val="0"/>
      </c:bar3DChart>
      <c:catAx>
        <c:axId val="27899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layout>
            <c:manualLayout>
              <c:xMode val="edge"/>
              <c:yMode val="edge"/>
              <c:x val="0.52319587628866782"/>
              <c:y val="0.92592768855021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79277504"/>
        <c:crosses val="autoZero"/>
        <c:auto val="1"/>
        <c:lblAlgn val="ctr"/>
        <c:lblOffset val="100"/>
        <c:noMultiLvlLbl val="0"/>
      </c:catAx>
      <c:valAx>
        <c:axId val="279277504"/>
        <c:scaling>
          <c:orientation val="minMax"/>
          <c:max val="8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naves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618556701030927E-2"/>
              <c:y val="0.374269718319248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78995968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 w="3175">
      <a:noFill/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PORCENTAJE DE NAVES RECALADAS A PUERTOS ANCIONALES POR TIPO DE NAVE AÑO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AB-4FC5-913D-E70144406BC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AB-4FC5-913D-E70144406BC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AB-4FC5-913D-E70144406BC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AB-4FC5-913D-E70144406BC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5AB-4FC5-913D-E70144406BC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5AB-4FC5-913D-E70144406BC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5AB-4FC5-913D-E70144406BC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AB-4FC5-913D-E70144406BC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B-4FC5-913D-E70144406BC0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AB-4FC5-913D-E70144406BC0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AB-4FC5-913D-E70144406BC0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AB-4FC5-913D-E70144406BC0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AB-4FC5-913D-E70144406BC0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AB-4FC5-913D-E70144406BC0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AB-4FC5-913D-E70144406B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GRAFICO7!$E$3:$E$10</c:f>
              <c:numCache>
                <c:formatCode>0.0%</c:formatCode>
                <c:ptCount val="8"/>
                <c:pt idx="0">
                  <c:v>0.20820303103199422</c:v>
                </c:pt>
                <c:pt idx="1">
                  <c:v>0.40726485446235267</c:v>
                </c:pt>
                <c:pt idx="2">
                  <c:v>0.55568919894154445</c:v>
                </c:pt>
                <c:pt idx="3">
                  <c:v>0.73815251383209057</c:v>
                </c:pt>
                <c:pt idx="4">
                  <c:v>0.84351695934568216</c:v>
                </c:pt>
                <c:pt idx="5">
                  <c:v>0.88044262689439523</c:v>
                </c:pt>
                <c:pt idx="6">
                  <c:v>0.89511667067596845</c:v>
                </c:pt>
                <c:pt idx="7">
                  <c:v>1.0000000000000002</c:v>
                </c:pt>
              </c:numCache>
            </c:numRef>
          </c:cat>
          <c:val>
            <c:numRef>
              <c:f>GRAFICO7!$F$3:$F$10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F-B5AB-4FC5-913D-E70144406B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0772104607817"/>
          <c:y val="0.14708297411728644"/>
          <c:w val="0.81471519304361772"/>
          <c:h val="0.692104527080100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GRAFICO8!$B$3:$B$16</c:f>
              <c:strCache>
                <c:ptCount val="14"/>
                <c:pt idx="0">
                  <c:v>GRA</c:v>
                </c:pt>
                <c:pt idx="1">
                  <c:v>PTC</c:v>
                </c:pt>
                <c:pt idx="2">
                  <c:v>GRL</c:v>
                </c:pt>
                <c:pt idx="3">
                  <c:v>PET</c:v>
                </c:pt>
                <c:pt idx="4">
                  <c:v>QUI</c:v>
                </c:pt>
                <c:pt idx="5">
                  <c:v>CRD</c:v>
                </c:pt>
                <c:pt idx="6">
                  <c:v>TLE</c:v>
                </c:pt>
                <c:pt idx="7">
                  <c:v>PES(a)</c:v>
                </c:pt>
                <c:pt idx="8">
                  <c:v>FRI</c:v>
                </c:pt>
                <c:pt idx="9">
                  <c:v>WEL</c:v>
                </c:pt>
                <c:pt idx="10">
                  <c:v>GAS</c:v>
                </c:pt>
                <c:pt idx="11">
                  <c:v>CIA</c:v>
                </c:pt>
                <c:pt idx="12">
                  <c:v>PAS/PASC</c:v>
                </c:pt>
                <c:pt idx="13">
                  <c:v>OTROS (b)</c:v>
                </c:pt>
              </c:strCache>
            </c:strRef>
          </c:cat>
          <c:val>
            <c:numRef>
              <c:f>GRAFICO8!$C$3:$C$16</c:f>
              <c:numCache>
                <c:formatCode>#,##0</c:formatCode>
                <c:ptCount val="14"/>
                <c:pt idx="0">
                  <c:v>1731</c:v>
                </c:pt>
                <c:pt idx="1">
                  <c:v>1655</c:v>
                </c:pt>
                <c:pt idx="2">
                  <c:v>1234</c:v>
                </c:pt>
                <c:pt idx="3">
                  <c:v>1517</c:v>
                </c:pt>
                <c:pt idx="4">
                  <c:v>876</c:v>
                </c:pt>
                <c:pt idx="5">
                  <c:v>307</c:v>
                </c:pt>
                <c:pt idx="6">
                  <c:v>122</c:v>
                </c:pt>
                <c:pt idx="7">
                  <c:v>149</c:v>
                </c:pt>
                <c:pt idx="8">
                  <c:v>230</c:v>
                </c:pt>
                <c:pt idx="9">
                  <c:v>51</c:v>
                </c:pt>
                <c:pt idx="10">
                  <c:v>89</c:v>
                </c:pt>
                <c:pt idx="11">
                  <c:v>55</c:v>
                </c:pt>
                <c:pt idx="12">
                  <c:v>161</c:v>
                </c:pt>
                <c:pt idx="13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9-4F5E-8D8C-440A9E4BF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1748480"/>
        <c:axId val="28084275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GRAFICO8!$B$3:$B$16</c:f>
              <c:strCache>
                <c:ptCount val="14"/>
                <c:pt idx="0">
                  <c:v>GRA</c:v>
                </c:pt>
                <c:pt idx="1">
                  <c:v>PTC</c:v>
                </c:pt>
                <c:pt idx="2">
                  <c:v>GRL</c:v>
                </c:pt>
                <c:pt idx="3">
                  <c:v>PET</c:v>
                </c:pt>
                <c:pt idx="4">
                  <c:v>QUI</c:v>
                </c:pt>
                <c:pt idx="5">
                  <c:v>CRD</c:v>
                </c:pt>
                <c:pt idx="6">
                  <c:v>TLE</c:v>
                </c:pt>
                <c:pt idx="7">
                  <c:v>PES(a)</c:v>
                </c:pt>
                <c:pt idx="8">
                  <c:v>FRI</c:v>
                </c:pt>
                <c:pt idx="9">
                  <c:v>WEL</c:v>
                </c:pt>
                <c:pt idx="10">
                  <c:v>GAS</c:v>
                </c:pt>
                <c:pt idx="11">
                  <c:v>CIA</c:v>
                </c:pt>
                <c:pt idx="12">
                  <c:v>PAS/PASC</c:v>
                </c:pt>
                <c:pt idx="13">
                  <c:v>OTROS (b)</c:v>
                </c:pt>
              </c:strCache>
            </c:strRef>
          </c:cat>
          <c:val>
            <c:numRef>
              <c:f>GRAFICO8!$D$3:$D$16</c:f>
              <c:numCache>
                <c:formatCode>#,##0.00</c:formatCode>
                <c:ptCount val="14"/>
                <c:pt idx="0">
                  <c:v>20.820303103199421</c:v>
                </c:pt>
                <c:pt idx="1">
                  <c:v>40.726485446235266</c:v>
                </c:pt>
                <c:pt idx="2">
                  <c:v>55.56891989415444</c:v>
                </c:pt>
                <c:pt idx="3">
                  <c:v>73.815251383209045</c:v>
                </c:pt>
                <c:pt idx="4">
                  <c:v>84.351695934568198</c:v>
                </c:pt>
                <c:pt idx="5">
                  <c:v>88.044262689439506</c:v>
                </c:pt>
                <c:pt idx="6">
                  <c:v>89.511667067596832</c:v>
                </c:pt>
                <c:pt idx="7">
                  <c:v>91.303824873707015</c:v>
                </c:pt>
                <c:pt idx="8">
                  <c:v>94.070242963675739</c:v>
                </c:pt>
                <c:pt idx="9">
                  <c:v>94.683666105364452</c:v>
                </c:pt>
                <c:pt idx="10">
                  <c:v>95.754149627134964</c:v>
                </c:pt>
                <c:pt idx="11">
                  <c:v>96.415684387779663</c:v>
                </c:pt>
                <c:pt idx="12">
                  <c:v>98.352177050757774</c:v>
                </c:pt>
                <c:pt idx="13">
                  <c:v>100.00000000000001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9-4F5E-8D8C-440A9E4BF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965056"/>
        <c:axId val="280843328"/>
      </c:lineChart>
      <c:catAx>
        <c:axId val="28174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TIPO DE NAVE</a:t>
                </a:r>
              </a:p>
            </c:rich>
          </c:tx>
          <c:layout>
            <c:manualLayout>
              <c:xMode val="edge"/>
              <c:yMode val="edge"/>
              <c:x val="0.44333748443337473"/>
              <c:y val="0.92791211290588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Arial Narrow"/>
                <a:cs typeface="Arial" pitchFamily="34" charset="0"/>
              </a:defRPr>
            </a:pPr>
            <a:endParaRPr lang="es-CL"/>
          </a:p>
        </c:txPr>
        <c:crossAx val="2808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842752"/>
        <c:scaling>
          <c:orientation val="minMax"/>
          <c:max val="9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NÚMERO RECALADAS</a:t>
                </a:r>
              </a:p>
            </c:rich>
          </c:tx>
          <c:layout>
            <c:manualLayout>
              <c:xMode val="edge"/>
              <c:yMode val="edge"/>
              <c:x val="1.9925280199253031E-2"/>
              <c:y val="0.34750493471375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1748480"/>
        <c:crosses val="autoZero"/>
        <c:crossBetween val="between"/>
      </c:valAx>
      <c:catAx>
        <c:axId val="28196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0843328"/>
        <c:crosses val="autoZero"/>
        <c:auto val="1"/>
        <c:lblAlgn val="ctr"/>
        <c:lblOffset val="100"/>
        <c:noMultiLvlLbl val="0"/>
      </c:catAx>
      <c:valAx>
        <c:axId val="280843328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PORCENTAJE </a:t>
                </a:r>
                <a:r>
                  <a:rPr lang="en-US" sz="900"/>
                  <a:t>ACUMULADO</a:t>
                </a:r>
              </a:p>
            </c:rich>
          </c:tx>
          <c:layout>
            <c:manualLayout>
              <c:xMode val="edge"/>
              <c:yMode val="edge"/>
              <c:x val="0.95143212951431511"/>
              <c:y val="0.33456592118718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1965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307901907356949"/>
          <c:y val="0.13581566946214171"/>
          <c:w val="0.86784741144415556"/>
          <c:h val="0.708428214369089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992308228838882E-2"/>
                  <c:y val="-2.5141425467353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75-6247-941F-6127B080FDA0}"/>
                </c:ext>
              </c:extLst>
            </c:dLbl>
            <c:dLbl>
              <c:idx val="1"/>
              <c:layout>
                <c:manualLayout>
                  <c:x val="2.1530178092595751E-2"/>
                  <c:y val="-2.7655568014088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75-6247-941F-6127B080FDA0}"/>
                </c:ext>
              </c:extLst>
            </c:dLbl>
            <c:dLbl>
              <c:idx val="2"/>
              <c:layout>
                <c:manualLayout>
                  <c:x val="1.8454438365081958E-2"/>
                  <c:y val="-2.5141425467353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75-6247-941F-6127B080FDA0}"/>
                </c:ext>
              </c:extLst>
            </c:dLbl>
            <c:dLbl>
              <c:idx val="3"/>
              <c:layout>
                <c:manualLayout>
                  <c:x val="2.1530178092595751E-2"/>
                  <c:y val="-2.2627282920618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75-6247-941F-6127B080FDA0}"/>
                </c:ext>
              </c:extLst>
            </c:dLbl>
            <c:dLbl>
              <c:idx val="4"/>
              <c:layout>
                <c:manualLayout>
                  <c:x val="1.9992308228838799E-2"/>
                  <c:y val="-2.2627282920618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75-6247-941F-6127B080FDA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GRAFICO9!$B$4:$B$8</c:f>
              <c:strCache>
                <c:ptCount val="5"/>
                <c:pt idx="0">
                  <c:v>Menos de 10.000</c:v>
                </c:pt>
                <c:pt idx="1">
                  <c:v>10.001 a 20.000</c:v>
                </c:pt>
                <c:pt idx="2">
                  <c:v>20.001 a 30.000</c:v>
                </c:pt>
                <c:pt idx="3">
                  <c:v>30.001 a 40.000</c:v>
                </c:pt>
                <c:pt idx="4">
                  <c:v>Más de 40.000</c:v>
                </c:pt>
              </c:strCache>
            </c:strRef>
          </c:cat>
          <c:val>
            <c:numRef>
              <c:f>GRAFICO9!$C$4:$C$8</c:f>
              <c:numCache>
                <c:formatCode>#,##0</c:formatCode>
                <c:ptCount val="5"/>
                <c:pt idx="0">
                  <c:v>1338</c:v>
                </c:pt>
                <c:pt idx="1">
                  <c:v>1016</c:v>
                </c:pt>
                <c:pt idx="2">
                  <c:v>2293</c:v>
                </c:pt>
                <c:pt idx="3">
                  <c:v>1602</c:v>
                </c:pt>
                <c:pt idx="4">
                  <c:v>2065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7-4BEF-A388-0415861F0D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1750528"/>
        <c:axId val="280845056"/>
        <c:axId val="0"/>
      </c:bar3DChart>
      <c:catAx>
        <c:axId val="2817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Rango TRG</a:t>
                </a:r>
              </a:p>
            </c:rich>
          </c:tx>
          <c:layout>
            <c:manualLayout>
              <c:xMode val="edge"/>
              <c:yMode val="edge"/>
              <c:x val="0.49046321525886177"/>
              <c:y val="0.92776523702032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0845056"/>
        <c:crosses val="autoZero"/>
        <c:auto val="1"/>
        <c:lblAlgn val="ctr"/>
        <c:lblOffset val="100"/>
        <c:noMultiLvlLbl val="0"/>
      </c:catAx>
      <c:valAx>
        <c:axId val="280845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Númerro</a:t>
                </a:r>
                <a:r>
                  <a:rPr lang="en-US" baseline="0"/>
                  <a:t> de naves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798365122615852E-2"/>
              <c:y val="0.356659142212189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1750528"/>
        <c:crosses val="autoZero"/>
        <c:crossBetween val="between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2426187419768019E-2"/>
          <c:y val="0.14372469635627533"/>
          <c:w val="0.88960205391527603"/>
          <c:h val="0.729419703103913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GRAFICO11!$B$3:$B$29</c:f>
              <c:strCache>
                <c:ptCount val="27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HRO</c:v>
                </c:pt>
                <c:pt idx="9">
                  <c:v>HUA</c:v>
                </c:pt>
                <c:pt idx="10">
                  <c:v>COQ</c:v>
                </c:pt>
                <c:pt idx="11">
                  <c:v>LOS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VLD</c:v>
                </c:pt>
                <c:pt idx="20">
                  <c:v>COR</c:v>
                </c:pt>
                <c:pt idx="21">
                  <c:v>PMO</c:v>
                </c:pt>
                <c:pt idx="22">
                  <c:v>CAB</c:v>
                </c:pt>
                <c:pt idx="23">
                  <c:v>CHB</c:v>
                </c:pt>
                <c:pt idx="24">
                  <c:v>NAT</c:v>
                </c:pt>
                <c:pt idx="25">
                  <c:v>PAR</c:v>
                </c:pt>
                <c:pt idx="26">
                  <c:v>WIL</c:v>
                </c:pt>
              </c:strCache>
            </c:strRef>
          </c:cat>
          <c:val>
            <c:numRef>
              <c:f>GRAFICO11!$C$3:$C$29</c:f>
              <c:numCache>
                <c:formatCode>0</c:formatCode>
                <c:ptCount val="27"/>
                <c:pt idx="0">
                  <c:v>26.166666666666668</c:v>
                </c:pt>
                <c:pt idx="1">
                  <c:v>34.416666666666664</c:v>
                </c:pt>
                <c:pt idx="2">
                  <c:v>28.083333333333332</c:v>
                </c:pt>
                <c:pt idx="3">
                  <c:v>6.166666666666667</c:v>
                </c:pt>
                <c:pt idx="4">
                  <c:v>80.75</c:v>
                </c:pt>
                <c:pt idx="5">
                  <c:v>26</c:v>
                </c:pt>
                <c:pt idx="6">
                  <c:v>6.833333333333333</c:v>
                </c:pt>
                <c:pt idx="7">
                  <c:v>17.25</c:v>
                </c:pt>
                <c:pt idx="8">
                  <c:v>0.5</c:v>
                </c:pt>
                <c:pt idx="9">
                  <c:v>8.25</c:v>
                </c:pt>
                <c:pt idx="10">
                  <c:v>16.833333333333332</c:v>
                </c:pt>
                <c:pt idx="11">
                  <c:v>3.25</c:v>
                </c:pt>
                <c:pt idx="12">
                  <c:v>65.75</c:v>
                </c:pt>
                <c:pt idx="13">
                  <c:v>47.416666666666664</c:v>
                </c:pt>
                <c:pt idx="14">
                  <c:v>73.25</c:v>
                </c:pt>
                <c:pt idx="15">
                  <c:v>9.5</c:v>
                </c:pt>
                <c:pt idx="16">
                  <c:v>21.25</c:v>
                </c:pt>
                <c:pt idx="17">
                  <c:v>49.916666666666664</c:v>
                </c:pt>
                <c:pt idx="18">
                  <c:v>29.583333333333332</c:v>
                </c:pt>
                <c:pt idx="19">
                  <c:v>1.25</c:v>
                </c:pt>
                <c:pt idx="20">
                  <c:v>0</c:v>
                </c:pt>
                <c:pt idx="21">
                  <c:v>6.416666666666667</c:v>
                </c:pt>
                <c:pt idx="22">
                  <c:v>5.083333333333333</c:v>
                </c:pt>
                <c:pt idx="23">
                  <c:v>1</c:v>
                </c:pt>
                <c:pt idx="24">
                  <c:v>33.583333333333336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0-441E-814A-838F571EC4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82093056"/>
        <c:axId val="281914176"/>
        <c:axId val="0"/>
      </c:bar3DChart>
      <c:catAx>
        <c:axId val="28209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47496790757381313"/>
              <c:y val="0.93657219973009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1914176"/>
        <c:crosses val="autoZero"/>
        <c:auto val="1"/>
        <c:lblAlgn val="ctr"/>
        <c:lblOffset val="100"/>
        <c:noMultiLvlLbl val="0"/>
      </c:catAx>
      <c:valAx>
        <c:axId val="281914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Horas</a:t>
                </a:r>
              </a:p>
            </c:rich>
          </c:tx>
          <c:layout>
            <c:manualLayout>
              <c:xMode val="edge"/>
              <c:yMode val="edge"/>
              <c:x val="2.0539152759948651E-2"/>
              <c:y val="0.435222672064782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2093056"/>
        <c:crosses val="autoZero"/>
        <c:crossBetween val="between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249719626168368"/>
          <c:y val="0.16926732336595574"/>
          <c:w val="0.86101394680086252"/>
          <c:h val="0.688359208135420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GRAFICO12!$B$3:$B$29</c:f>
              <c:strCache>
                <c:ptCount val="27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HRO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COR</c:v>
                </c:pt>
                <c:pt idx="20">
                  <c:v>VLD</c:v>
                </c:pt>
                <c:pt idx="21">
                  <c:v>CAB</c:v>
                </c:pt>
                <c:pt idx="22">
                  <c:v>PMO</c:v>
                </c:pt>
                <c:pt idx="23">
                  <c:v>CHB</c:v>
                </c:pt>
                <c:pt idx="24">
                  <c:v>NAT</c:v>
                </c:pt>
                <c:pt idx="25">
                  <c:v>PAR</c:v>
                </c:pt>
                <c:pt idx="26">
                  <c:v>WIL</c:v>
                </c:pt>
              </c:strCache>
            </c:strRef>
          </c:cat>
          <c:val>
            <c:numRef>
              <c:f>GRAFICO12!$C$3:$C$29</c:f>
              <c:numCache>
                <c:formatCode>#,##0</c:formatCode>
                <c:ptCount val="27"/>
                <c:pt idx="0">
                  <c:v>639</c:v>
                </c:pt>
                <c:pt idx="1">
                  <c:v>827</c:v>
                </c:pt>
                <c:pt idx="2">
                  <c:v>2468</c:v>
                </c:pt>
                <c:pt idx="3">
                  <c:v>352</c:v>
                </c:pt>
                <c:pt idx="4">
                  <c:v>2867</c:v>
                </c:pt>
                <c:pt idx="5">
                  <c:v>935</c:v>
                </c:pt>
                <c:pt idx="6">
                  <c:v>170</c:v>
                </c:pt>
                <c:pt idx="7">
                  <c:v>980</c:v>
                </c:pt>
                <c:pt idx="8">
                  <c:v>10</c:v>
                </c:pt>
                <c:pt idx="9">
                  <c:v>716</c:v>
                </c:pt>
                <c:pt idx="10">
                  <c:v>522</c:v>
                </c:pt>
                <c:pt idx="11">
                  <c:v>113</c:v>
                </c:pt>
                <c:pt idx="12">
                  <c:v>2276</c:v>
                </c:pt>
                <c:pt idx="13">
                  <c:v>1257</c:v>
                </c:pt>
                <c:pt idx="14">
                  <c:v>1818</c:v>
                </c:pt>
                <c:pt idx="15">
                  <c:v>1343</c:v>
                </c:pt>
                <c:pt idx="16">
                  <c:v>614</c:v>
                </c:pt>
                <c:pt idx="17">
                  <c:v>1216</c:v>
                </c:pt>
                <c:pt idx="18">
                  <c:v>825</c:v>
                </c:pt>
                <c:pt idx="19">
                  <c:v>9</c:v>
                </c:pt>
                <c:pt idx="20">
                  <c:v>35</c:v>
                </c:pt>
                <c:pt idx="21">
                  <c:v>270</c:v>
                </c:pt>
                <c:pt idx="22">
                  <c:v>163</c:v>
                </c:pt>
                <c:pt idx="23">
                  <c:v>126</c:v>
                </c:pt>
                <c:pt idx="24">
                  <c:v>27</c:v>
                </c:pt>
                <c:pt idx="25">
                  <c:v>950</c:v>
                </c:pt>
                <c:pt idx="26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2-4058-9C98-A7B171F01D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82091520"/>
        <c:axId val="281915904"/>
        <c:axId val="0"/>
      </c:bar3DChart>
      <c:catAx>
        <c:axId val="282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39023061048666624"/>
              <c:y val="0.93419596841892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1915904"/>
        <c:crosses val="autoZero"/>
        <c:auto val="1"/>
        <c:lblAlgn val="ctr"/>
        <c:lblOffset val="100"/>
        <c:noMultiLvlLbl val="0"/>
      </c:catAx>
      <c:valAx>
        <c:axId val="281915904"/>
        <c:scaling>
          <c:orientation val="minMax"/>
          <c:max val="300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faenas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845722501797269E-2"/>
              <c:y val="0.32723642188377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2091520"/>
        <c:crosses val="autoZero"/>
        <c:crossBetween val="between"/>
        <c:majorUnit val="300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TRG DE NAVES RECALADAS A PUERTOS NACIONALES
AÑO 2011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GRAFICO1!#REF!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1-4291-9307-0553A28B62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78996480"/>
        <c:axId val="279279232"/>
      </c:barChart>
      <c:catAx>
        <c:axId val="2789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7927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279232"/>
        <c:scaling>
          <c:orientation val="minMax"/>
          <c:max val="25000000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78996480"/>
        <c:crosses val="autoZero"/>
        <c:crossBetween val="between"/>
        <c:majorUnit val="25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1065233124952434E-2"/>
          <c:y val="1.5968045576418236E-2"/>
          <c:w val="0.9313494338036753"/>
          <c:h val="0.83374453526959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GRAFICO2!$B$2:$B$28</c:f>
              <c:strCache>
                <c:ptCount val="27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HRO</c:v>
                </c:pt>
                <c:pt idx="9">
                  <c:v>HUA</c:v>
                </c:pt>
                <c:pt idx="10">
                  <c:v>COQ</c:v>
                </c:pt>
                <c:pt idx="11">
                  <c:v>LOS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VLD</c:v>
                </c:pt>
                <c:pt idx="20">
                  <c:v>COR</c:v>
                </c:pt>
                <c:pt idx="21">
                  <c:v>PMO</c:v>
                </c:pt>
                <c:pt idx="22">
                  <c:v>CAB</c:v>
                </c:pt>
                <c:pt idx="23">
                  <c:v>CHB</c:v>
                </c:pt>
                <c:pt idx="24">
                  <c:v>NAT</c:v>
                </c:pt>
                <c:pt idx="25">
                  <c:v>PAR</c:v>
                </c:pt>
                <c:pt idx="26">
                  <c:v>WIL</c:v>
                </c:pt>
              </c:strCache>
            </c:strRef>
          </c:cat>
          <c:val>
            <c:numRef>
              <c:f>GRAFICO2!$C$2:$C$28</c:f>
              <c:numCache>
                <c:formatCode>_(* #,##0_);_(* \(#,##0\);_(* "-"_);_(@_)</c:formatCode>
                <c:ptCount val="27"/>
                <c:pt idx="0">
                  <c:v>330</c:v>
                </c:pt>
                <c:pt idx="1">
                  <c:v>470</c:v>
                </c:pt>
                <c:pt idx="2">
                  <c:v>372</c:v>
                </c:pt>
                <c:pt idx="3">
                  <c:v>78</c:v>
                </c:pt>
                <c:pt idx="4">
                  <c:v>1098</c:v>
                </c:pt>
                <c:pt idx="5">
                  <c:v>342</c:v>
                </c:pt>
                <c:pt idx="6">
                  <c:v>95</c:v>
                </c:pt>
                <c:pt idx="7">
                  <c:v>231</c:v>
                </c:pt>
                <c:pt idx="8">
                  <c:v>10</c:v>
                </c:pt>
                <c:pt idx="9">
                  <c:v>105</c:v>
                </c:pt>
                <c:pt idx="10">
                  <c:v>240</c:v>
                </c:pt>
                <c:pt idx="11">
                  <c:v>45</c:v>
                </c:pt>
                <c:pt idx="12">
                  <c:v>970</c:v>
                </c:pt>
                <c:pt idx="13">
                  <c:v>663</c:v>
                </c:pt>
                <c:pt idx="14">
                  <c:v>936</c:v>
                </c:pt>
                <c:pt idx="15">
                  <c:v>103</c:v>
                </c:pt>
                <c:pt idx="16">
                  <c:v>269</c:v>
                </c:pt>
                <c:pt idx="17">
                  <c:v>707</c:v>
                </c:pt>
                <c:pt idx="18">
                  <c:v>400</c:v>
                </c:pt>
                <c:pt idx="19">
                  <c:v>2</c:v>
                </c:pt>
                <c:pt idx="20">
                  <c:v>17</c:v>
                </c:pt>
                <c:pt idx="21">
                  <c:v>131</c:v>
                </c:pt>
                <c:pt idx="22">
                  <c:v>118</c:v>
                </c:pt>
                <c:pt idx="23">
                  <c:v>99</c:v>
                </c:pt>
                <c:pt idx="24">
                  <c:v>14</c:v>
                </c:pt>
                <c:pt idx="25">
                  <c:v>444</c:v>
                </c:pt>
                <c:pt idx="2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C-460A-B784-DDFA9F838C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278998528"/>
        <c:axId val="279280960"/>
        <c:axId val="0"/>
      </c:bar3DChart>
      <c:catAx>
        <c:axId val="27899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43192174609012379"/>
              <c:y val="0.96756693336462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79280960"/>
        <c:crosses val="autoZero"/>
        <c:auto val="1"/>
        <c:lblAlgn val="ctr"/>
        <c:lblOffset val="100"/>
        <c:noMultiLvlLbl val="0"/>
      </c:catAx>
      <c:valAx>
        <c:axId val="2792809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Número</a:t>
                </a:r>
                <a:r>
                  <a:rPr lang="en-US" sz="1200" baseline="0"/>
                  <a:t> de naves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6.6263954637331716E-4"/>
              <c:y val="0.362615277646302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78998528"/>
        <c:crosses val="autoZero"/>
        <c:crossBetween val="between"/>
        <c:majorUnit val="200"/>
        <c:minorUnit val="20"/>
      </c:valAx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NÚMERO DE NAVES RECALADAS A PUERTOS NACIONALES
AÑO 2011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00FF">
                    <a:gamma/>
                    <a:shade val="46275"/>
                    <a:invGamma/>
                  </a:srgbClr>
                </a:gs>
                <a:gs pos="50000">
                  <a:srgbClr val="0000FF"/>
                </a:gs>
                <a:gs pos="100000">
                  <a:srgbClr val="0000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GRAFICO1!$B$3:$B$14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GRAFICO1!$C$3:$C$14</c:f>
              <c:numCache>
                <c:formatCode>#,##0</c:formatCode>
                <c:ptCount val="12"/>
                <c:pt idx="0">
                  <c:v>783</c:v>
                </c:pt>
                <c:pt idx="1">
                  <c:v>671</c:v>
                </c:pt>
                <c:pt idx="2">
                  <c:v>706</c:v>
                </c:pt>
                <c:pt idx="3">
                  <c:v>660</c:v>
                </c:pt>
                <c:pt idx="4">
                  <c:v>702</c:v>
                </c:pt>
                <c:pt idx="5">
                  <c:v>662</c:v>
                </c:pt>
                <c:pt idx="6">
                  <c:v>681</c:v>
                </c:pt>
                <c:pt idx="7">
                  <c:v>720</c:v>
                </c:pt>
                <c:pt idx="8">
                  <c:v>664</c:v>
                </c:pt>
                <c:pt idx="9">
                  <c:v>645</c:v>
                </c:pt>
                <c:pt idx="10">
                  <c:v>677</c:v>
                </c:pt>
                <c:pt idx="11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E-4EA6-BDFE-CBEB0CBABE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80696832"/>
        <c:axId val="280757376"/>
      </c:barChart>
      <c:catAx>
        <c:axId val="2806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07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757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 DE NAVES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069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299232736572891"/>
          <c:y val="0.18264860728025434"/>
          <c:w val="0.84910485933503865"/>
          <c:h val="0.6784089660025374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lIns="182880" tIns="91440" rIns="182880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GRAFICO3!$B$4:$B$15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GRAFICO3!$C$4:$C$15</c:f>
              <c:numCache>
                <c:formatCode>#,##0</c:formatCode>
                <c:ptCount val="12"/>
                <c:pt idx="0">
                  <c:v>26009892</c:v>
                </c:pt>
                <c:pt idx="1">
                  <c:v>23257185</c:v>
                </c:pt>
                <c:pt idx="2">
                  <c:v>24913749.210000001</c:v>
                </c:pt>
                <c:pt idx="3">
                  <c:v>23882153.07</c:v>
                </c:pt>
                <c:pt idx="4">
                  <c:v>26230135.899999999</c:v>
                </c:pt>
                <c:pt idx="5">
                  <c:v>22972148</c:v>
                </c:pt>
                <c:pt idx="6">
                  <c:v>26454781.25</c:v>
                </c:pt>
                <c:pt idx="7">
                  <c:v>24952831.170000002</c:v>
                </c:pt>
                <c:pt idx="8">
                  <c:v>24904363</c:v>
                </c:pt>
                <c:pt idx="9">
                  <c:v>22865730.73</c:v>
                </c:pt>
                <c:pt idx="10">
                  <c:v>24844215.73</c:v>
                </c:pt>
                <c:pt idx="11">
                  <c:v>26884815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D-4AC7-B062-BEC6A354FB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80697856"/>
        <c:axId val="280759104"/>
        <c:axId val="0"/>
      </c:bar3DChart>
      <c:catAx>
        <c:axId val="28069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layout>
            <c:manualLayout>
              <c:xMode val="edge"/>
              <c:yMode val="edge"/>
              <c:x val="0.53580562659848052"/>
              <c:y val="0.9236799432790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0759104"/>
        <c:crosses val="autoZero"/>
        <c:auto val="1"/>
        <c:lblAlgn val="ctr"/>
        <c:lblOffset val="100"/>
        <c:noMultiLvlLbl val="0"/>
      </c:catAx>
      <c:valAx>
        <c:axId val="280759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TRG</a:t>
                </a:r>
              </a:p>
            </c:rich>
          </c:tx>
          <c:layout>
            <c:manualLayout>
              <c:xMode val="edge"/>
              <c:yMode val="edge"/>
              <c:x val="6.3938618925832207E-3"/>
              <c:y val="0.485323360027983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06978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934996355491321"/>
          <c:y val="0.17347255350739429"/>
          <c:w val="0.86038046793614442"/>
          <c:h val="0.6496861649952027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GRAFICO4!$B$2:$B$28</c:f>
              <c:strCache>
                <c:ptCount val="27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HRO</c:v>
                </c:pt>
                <c:pt idx="9">
                  <c:v>HUA</c:v>
                </c:pt>
                <c:pt idx="10">
                  <c:v>COQ</c:v>
                </c:pt>
                <c:pt idx="11">
                  <c:v>LOS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VLD</c:v>
                </c:pt>
                <c:pt idx="20">
                  <c:v>COR</c:v>
                </c:pt>
                <c:pt idx="21">
                  <c:v>PMO</c:v>
                </c:pt>
                <c:pt idx="22">
                  <c:v>CAB</c:v>
                </c:pt>
                <c:pt idx="23">
                  <c:v>CHB</c:v>
                </c:pt>
                <c:pt idx="24">
                  <c:v>NAT</c:v>
                </c:pt>
                <c:pt idx="25">
                  <c:v>PAR</c:v>
                </c:pt>
                <c:pt idx="26">
                  <c:v>WIL</c:v>
                </c:pt>
              </c:strCache>
            </c:strRef>
          </c:cat>
          <c:val>
            <c:numRef>
              <c:f>GRAFICO4!$C$2:$C$28</c:f>
              <c:numCache>
                <c:formatCode>_(* #,##0_);_(* \(#,##0\);_(* "-"_);_(@_)</c:formatCode>
                <c:ptCount val="27"/>
                <c:pt idx="0">
                  <c:v>9198912</c:v>
                </c:pt>
                <c:pt idx="1">
                  <c:v>20030747</c:v>
                </c:pt>
                <c:pt idx="2">
                  <c:v>10611385</c:v>
                </c:pt>
                <c:pt idx="3">
                  <c:v>2023750</c:v>
                </c:pt>
                <c:pt idx="4">
                  <c:v>33501337</c:v>
                </c:pt>
                <c:pt idx="5">
                  <c:v>11547270</c:v>
                </c:pt>
                <c:pt idx="6">
                  <c:v>1631009</c:v>
                </c:pt>
                <c:pt idx="7">
                  <c:v>9978202</c:v>
                </c:pt>
                <c:pt idx="8">
                  <c:v>32480</c:v>
                </c:pt>
                <c:pt idx="9">
                  <c:v>5942000</c:v>
                </c:pt>
                <c:pt idx="10">
                  <c:v>7809027</c:v>
                </c:pt>
                <c:pt idx="11">
                  <c:v>1372460</c:v>
                </c:pt>
                <c:pt idx="12">
                  <c:v>29085708</c:v>
                </c:pt>
                <c:pt idx="13">
                  <c:v>29834830.960000001</c:v>
                </c:pt>
                <c:pt idx="14">
                  <c:v>51757947</c:v>
                </c:pt>
                <c:pt idx="15">
                  <c:v>1211627</c:v>
                </c:pt>
                <c:pt idx="16">
                  <c:v>12527314</c:v>
                </c:pt>
                <c:pt idx="17">
                  <c:v>23228031</c:v>
                </c:pt>
                <c:pt idx="18">
                  <c:v>23969401</c:v>
                </c:pt>
                <c:pt idx="19">
                  <c:v>2551</c:v>
                </c:pt>
                <c:pt idx="20">
                  <c:v>791915</c:v>
                </c:pt>
                <c:pt idx="21">
                  <c:v>2361751.0700000003</c:v>
                </c:pt>
                <c:pt idx="22">
                  <c:v>3648391</c:v>
                </c:pt>
                <c:pt idx="23">
                  <c:v>610412</c:v>
                </c:pt>
                <c:pt idx="24">
                  <c:v>197647</c:v>
                </c:pt>
                <c:pt idx="25">
                  <c:v>5037153.0299999993</c:v>
                </c:pt>
                <c:pt idx="26">
                  <c:v>228742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3-4B15-80D6-9D3B52925F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77493760"/>
        <c:axId val="280760832"/>
        <c:axId val="0"/>
      </c:bar3DChart>
      <c:catAx>
        <c:axId val="27749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45956354300385138"/>
              <c:y val="0.90526404199474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0760832"/>
        <c:crossesAt val="0"/>
        <c:auto val="1"/>
        <c:lblAlgn val="ctr"/>
        <c:lblOffset val="100"/>
        <c:noMultiLvlLbl val="0"/>
      </c:catAx>
      <c:valAx>
        <c:axId val="280760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TRG</a:t>
                </a:r>
              </a:p>
            </c:rich>
          </c:tx>
          <c:layout>
            <c:manualLayout>
              <c:xMode val="edge"/>
              <c:yMode val="edge"/>
              <c:x val="1.0269576379974325E-2"/>
              <c:y val="0.46315837084536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774937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8624125787083846E-2"/>
          <c:y val="0.13403903156524402"/>
          <c:w val="0.89803493672435053"/>
          <c:h val="0.70017757278158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GRAFICO5!$C$2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GRAFICO5!$B$3:$B$14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GRAFICO5!$C$3:$C$14</c:f>
              <c:numCache>
                <c:formatCode>General</c:formatCode>
                <c:ptCount val="12"/>
                <c:pt idx="0">
                  <c:v>151</c:v>
                </c:pt>
                <c:pt idx="1">
                  <c:v>130</c:v>
                </c:pt>
                <c:pt idx="2">
                  <c:v>129</c:v>
                </c:pt>
                <c:pt idx="3">
                  <c:v>107</c:v>
                </c:pt>
                <c:pt idx="4">
                  <c:v>110</c:v>
                </c:pt>
                <c:pt idx="5">
                  <c:v>124</c:v>
                </c:pt>
                <c:pt idx="6">
                  <c:v>106</c:v>
                </c:pt>
                <c:pt idx="7">
                  <c:v>117</c:v>
                </c:pt>
                <c:pt idx="8">
                  <c:v>102</c:v>
                </c:pt>
                <c:pt idx="9">
                  <c:v>111</c:v>
                </c:pt>
                <c:pt idx="10">
                  <c:v>109</c:v>
                </c:pt>
                <c:pt idx="11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6-452E-A81F-81E98C9B9109}"/>
            </c:ext>
          </c:extLst>
        </c:ser>
        <c:ser>
          <c:idx val="1"/>
          <c:order val="1"/>
          <c:tx>
            <c:strRef>
              <c:f>GRAFICO5!$D$2</c:f>
              <c:strCache>
                <c:ptCount val="1"/>
                <c:pt idx="0">
                  <c:v>Extranjera</c:v>
                </c:pt>
              </c:strCache>
            </c:strRef>
          </c:tx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GRAFICO5!$B$3:$B$14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GRAFICO5!$D$3:$D$14</c:f>
              <c:numCache>
                <c:formatCode>General</c:formatCode>
                <c:ptCount val="12"/>
                <c:pt idx="0">
                  <c:v>632</c:v>
                </c:pt>
                <c:pt idx="1">
                  <c:v>541</c:v>
                </c:pt>
                <c:pt idx="2">
                  <c:v>577</c:v>
                </c:pt>
                <c:pt idx="3">
                  <c:v>553</c:v>
                </c:pt>
                <c:pt idx="4">
                  <c:v>592</c:v>
                </c:pt>
                <c:pt idx="5">
                  <c:v>538</c:v>
                </c:pt>
                <c:pt idx="6">
                  <c:v>575</c:v>
                </c:pt>
                <c:pt idx="7">
                  <c:v>603</c:v>
                </c:pt>
                <c:pt idx="8">
                  <c:v>562</c:v>
                </c:pt>
                <c:pt idx="9">
                  <c:v>534</c:v>
                </c:pt>
                <c:pt idx="10">
                  <c:v>568</c:v>
                </c:pt>
                <c:pt idx="11">
                  <c:v>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6-452E-A81F-81E98C9B91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281039360"/>
        <c:axId val="280763136"/>
        <c:axId val="0"/>
      </c:bar3DChart>
      <c:catAx>
        <c:axId val="2810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layout>
            <c:manualLayout>
              <c:xMode val="edge"/>
              <c:yMode val="edge"/>
              <c:x val="0.50614280975434756"/>
              <c:y val="0.89065409132166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0763136"/>
        <c:crosses val="autoZero"/>
        <c:auto val="1"/>
        <c:lblAlgn val="ctr"/>
        <c:lblOffset val="100"/>
        <c:noMultiLvlLbl val="0"/>
      </c:catAx>
      <c:valAx>
        <c:axId val="28076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</a:t>
                </a:r>
                <a:r>
                  <a:rPr lang="en-US" baseline="0"/>
                  <a:t> de naves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425098271159365E-3"/>
              <c:y val="0.359788979464599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103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52111517746496"/>
          <c:y val="0.94532790682854362"/>
          <c:w val="0.2417194432048827"/>
          <c:h val="5.467214144244239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424903722721449"/>
          <c:y val="0.12979901897335872"/>
          <c:w val="0.87804878048780965"/>
          <c:h val="0.70505121203283938"/>
        </c:manualLayout>
      </c:layout>
      <c:bar3DChart>
        <c:barDir val="col"/>
        <c:grouping val="clustered"/>
        <c:varyColors val="0"/>
        <c:ser>
          <c:idx val="0"/>
          <c:order val="0"/>
          <c:tx>
            <c:v>NACIONAL</c:v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GRAFICO6!$B$2:$B$28</c:f>
              <c:strCache>
                <c:ptCount val="27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HRO</c:v>
                </c:pt>
                <c:pt idx="9">
                  <c:v>HUA</c:v>
                </c:pt>
                <c:pt idx="10">
                  <c:v>COQ</c:v>
                </c:pt>
                <c:pt idx="11">
                  <c:v>LOS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VLD</c:v>
                </c:pt>
                <c:pt idx="20">
                  <c:v>COR</c:v>
                </c:pt>
                <c:pt idx="21">
                  <c:v>PMO</c:v>
                </c:pt>
                <c:pt idx="22">
                  <c:v>CAB</c:v>
                </c:pt>
                <c:pt idx="23">
                  <c:v>CHB</c:v>
                </c:pt>
                <c:pt idx="24">
                  <c:v>NAT</c:v>
                </c:pt>
                <c:pt idx="25">
                  <c:v>PAR</c:v>
                </c:pt>
                <c:pt idx="26">
                  <c:v>WIL</c:v>
                </c:pt>
              </c:strCache>
            </c:strRef>
          </c:cat>
          <c:val>
            <c:numRef>
              <c:f>GRAFICO6!$C$2:$C$28</c:f>
              <c:numCache>
                <c:formatCode>#,##0</c:formatCode>
                <c:ptCount val="27"/>
                <c:pt idx="0">
                  <c:v>23</c:v>
                </c:pt>
                <c:pt idx="1">
                  <c:v>40</c:v>
                </c:pt>
                <c:pt idx="2">
                  <c:v>18</c:v>
                </c:pt>
                <c:pt idx="3">
                  <c:v>0</c:v>
                </c:pt>
                <c:pt idx="4">
                  <c:v>108</c:v>
                </c:pt>
                <c:pt idx="5">
                  <c:v>23</c:v>
                </c:pt>
                <c:pt idx="6">
                  <c:v>27</c:v>
                </c:pt>
                <c:pt idx="7">
                  <c:v>19</c:v>
                </c:pt>
                <c:pt idx="8">
                  <c:v>10</c:v>
                </c:pt>
                <c:pt idx="9">
                  <c:v>3</c:v>
                </c:pt>
                <c:pt idx="10">
                  <c:v>39</c:v>
                </c:pt>
                <c:pt idx="11">
                  <c:v>0</c:v>
                </c:pt>
                <c:pt idx="12">
                  <c:v>300</c:v>
                </c:pt>
                <c:pt idx="13">
                  <c:v>49</c:v>
                </c:pt>
                <c:pt idx="14">
                  <c:v>100</c:v>
                </c:pt>
                <c:pt idx="15">
                  <c:v>30</c:v>
                </c:pt>
                <c:pt idx="16">
                  <c:v>13</c:v>
                </c:pt>
                <c:pt idx="17">
                  <c:v>243</c:v>
                </c:pt>
                <c:pt idx="18">
                  <c:v>18</c:v>
                </c:pt>
                <c:pt idx="19">
                  <c:v>2</c:v>
                </c:pt>
                <c:pt idx="20">
                  <c:v>0</c:v>
                </c:pt>
                <c:pt idx="21">
                  <c:v>33</c:v>
                </c:pt>
                <c:pt idx="22">
                  <c:v>47</c:v>
                </c:pt>
                <c:pt idx="23">
                  <c:v>97</c:v>
                </c:pt>
                <c:pt idx="24">
                  <c:v>4</c:v>
                </c:pt>
                <c:pt idx="25">
                  <c:v>193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5-40C5-9C23-DA4C7879D2FE}"/>
            </c:ext>
          </c:extLst>
        </c:ser>
        <c:ser>
          <c:idx val="1"/>
          <c:order val="1"/>
          <c:tx>
            <c:v>EXTRANJERA</c:v>
          </c:tx>
          <c:spPr>
            <a:solidFill>
              <a:srgbClr val="00994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GRAFICO6!$B$2:$B$28</c:f>
              <c:strCache>
                <c:ptCount val="27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HRO</c:v>
                </c:pt>
                <c:pt idx="9">
                  <c:v>HUA</c:v>
                </c:pt>
                <c:pt idx="10">
                  <c:v>COQ</c:v>
                </c:pt>
                <c:pt idx="11">
                  <c:v>LOS</c:v>
                </c:pt>
                <c:pt idx="12">
                  <c:v>QUI</c:v>
                </c:pt>
                <c:pt idx="13">
                  <c:v>VAL</c:v>
                </c:pt>
                <c:pt idx="14">
                  <c:v>SNO</c:v>
                </c:pt>
                <c:pt idx="15">
                  <c:v>LIR</c:v>
                </c:pt>
                <c:pt idx="16">
                  <c:v>TAL</c:v>
                </c:pt>
                <c:pt idx="17">
                  <c:v>VIC</c:v>
                </c:pt>
                <c:pt idx="18">
                  <c:v>CRN</c:v>
                </c:pt>
                <c:pt idx="19">
                  <c:v>VLD</c:v>
                </c:pt>
                <c:pt idx="20">
                  <c:v>COR</c:v>
                </c:pt>
                <c:pt idx="21">
                  <c:v>PMO</c:v>
                </c:pt>
                <c:pt idx="22">
                  <c:v>CAB</c:v>
                </c:pt>
                <c:pt idx="23">
                  <c:v>CHB</c:v>
                </c:pt>
                <c:pt idx="24">
                  <c:v>NAT</c:v>
                </c:pt>
                <c:pt idx="25">
                  <c:v>PAR</c:v>
                </c:pt>
                <c:pt idx="26">
                  <c:v>WIL</c:v>
                </c:pt>
              </c:strCache>
            </c:strRef>
          </c:cat>
          <c:val>
            <c:numRef>
              <c:f>GRAFICO6!$D$2:$D$28</c:f>
              <c:numCache>
                <c:formatCode>#,##0</c:formatCode>
                <c:ptCount val="27"/>
                <c:pt idx="0">
                  <c:v>307</c:v>
                </c:pt>
                <c:pt idx="1">
                  <c:v>430</c:v>
                </c:pt>
                <c:pt idx="2">
                  <c:v>354</c:v>
                </c:pt>
                <c:pt idx="3">
                  <c:v>78</c:v>
                </c:pt>
                <c:pt idx="4">
                  <c:v>990</c:v>
                </c:pt>
                <c:pt idx="5">
                  <c:v>319</c:v>
                </c:pt>
                <c:pt idx="6">
                  <c:v>68</c:v>
                </c:pt>
                <c:pt idx="7">
                  <c:v>212</c:v>
                </c:pt>
                <c:pt idx="8">
                  <c:v>0</c:v>
                </c:pt>
                <c:pt idx="9">
                  <c:v>102</c:v>
                </c:pt>
                <c:pt idx="10">
                  <c:v>201</c:v>
                </c:pt>
                <c:pt idx="11">
                  <c:v>45</c:v>
                </c:pt>
                <c:pt idx="12">
                  <c:v>670</c:v>
                </c:pt>
                <c:pt idx="13">
                  <c:v>614</c:v>
                </c:pt>
                <c:pt idx="14">
                  <c:v>836</c:v>
                </c:pt>
                <c:pt idx="15">
                  <c:v>73</c:v>
                </c:pt>
                <c:pt idx="16">
                  <c:v>256</c:v>
                </c:pt>
                <c:pt idx="17">
                  <c:v>464</c:v>
                </c:pt>
                <c:pt idx="18">
                  <c:v>382</c:v>
                </c:pt>
                <c:pt idx="19">
                  <c:v>0</c:v>
                </c:pt>
                <c:pt idx="20">
                  <c:v>17</c:v>
                </c:pt>
                <c:pt idx="21">
                  <c:v>98</c:v>
                </c:pt>
                <c:pt idx="22">
                  <c:v>71</c:v>
                </c:pt>
                <c:pt idx="23">
                  <c:v>2</c:v>
                </c:pt>
                <c:pt idx="24">
                  <c:v>10</c:v>
                </c:pt>
                <c:pt idx="25">
                  <c:v>251</c:v>
                </c:pt>
                <c:pt idx="2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5-40C5-9C23-DA4C7879D2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281042432"/>
        <c:axId val="280838720"/>
        <c:axId val="0"/>
      </c:bar3DChart>
      <c:catAx>
        <c:axId val="28104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Autoridad Marítima</a:t>
                </a:r>
              </a:p>
            </c:rich>
          </c:tx>
          <c:layout>
            <c:manualLayout>
              <c:xMode val="edge"/>
              <c:yMode val="edge"/>
              <c:x val="0.44539568917521671"/>
              <c:y val="0.902642169728783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0838720"/>
        <c:crosses val="autoZero"/>
        <c:auto val="1"/>
        <c:lblAlgn val="ctr"/>
        <c:lblOffset val="100"/>
        <c:noMultiLvlLbl val="0"/>
      </c:catAx>
      <c:valAx>
        <c:axId val="280838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Número de naves</a:t>
                </a:r>
              </a:p>
            </c:rich>
          </c:tx>
          <c:layout>
            <c:manualLayout>
              <c:xMode val="edge"/>
              <c:yMode val="edge"/>
              <c:x val="7.5350017985374398E-2"/>
              <c:y val="0.359773269948301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81042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352366442116285"/>
          <c:y val="0.96369147032185098"/>
          <c:w val="0.14507293022239717"/>
          <c:h val="3.561291217243964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00501609325004"/>
          <c:y val="0.27879102949969087"/>
          <c:w val="0.71357575529789097"/>
          <c:h val="0.46626840563848437"/>
        </c:manualLayout>
      </c:layout>
      <c:pie3DChart>
        <c:varyColors val="1"/>
        <c:ser>
          <c:idx val="0"/>
          <c:order val="0"/>
          <c:spPr>
            <a:solidFill>
              <a:srgbClr val="009949"/>
            </a:solidFill>
            <a:ln w="12700">
              <a:noFill/>
              <a:prstDash val="solid"/>
            </a:ln>
          </c:spPr>
          <c:explosion val="10"/>
          <c:dPt>
            <c:idx val="0"/>
            <c:bubble3D val="0"/>
            <c:spPr>
              <a:solidFill>
                <a:srgbClr val="009949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B3-4B0A-8F10-CDB600CDDE51}"/>
              </c:ext>
            </c:extLst>
          </c:dPt>
          <c:dPt>
            <c:idx val="1"/>
            <c:bubble3D val="0"/>
            <c:spPr>
              <a:solidFill>
                <a:srgbClr val="009949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B3-4B0A-8F10-CDB600CDDE51}"/>
              </c:ext>
            </c:extLst>
          </c:dPt>
          <c:dPt>
            <c:idx val="2"/>
            <c:bubble3D val="0"/>
            <c:spPr>
              <a:solidFill>
                <a:srgbClr val="009949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B3-4B0A-8F10-CDB600CDDE51}"/>
              </c:ext>
            </c:extLst>
          </c:dPt>
          <c:dPt>
            <c:idx val="3"/>
            <c:bubble3D val="0"/>
            <c:spPr>
              <a:solidFill>
                <a:srgbClr val="009949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B3-4B0A-8F10-CDB600CDDE51}"/>
              </c:ext>
            </c:extLst>
          </c:dPt>
          <c:dPt>
            <c:idx val="4"/>
            <c:bubble3D val="0"/>
            <c:spPr>
              <a:solidFill>
                <a:srgbClr val="009949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3B3-4B0A-8F10-CDB600CDDE51}"/>
              </c:ext>
            </c:extLst>
          </c:dPt>
          <c:dPt>
            <c:idx val="5"/>
            <c:bubble3D val="0"/>
            <c:spPr>
              <a:solidFill>
                <a:srgbClr val="009949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3B3-4B0A-8F10-CDB600CDDE51}"/>
              </c:ext>
            </c:extLst>
          </c:dPt>
          <c:dPt>
            <c:idx val="6"/>
            <c:bubble3D val="0"/>
            <c:spPr>
              <a:solidFill>
                <a:srgbClr val="009949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3B3-4B0A-8F10-CDB600CDDE51}"/>
              </c:ext>
            </c:extLst>
          </c:dPt>
          <c:dPt>
            <c:idx val="7"/>
            <c:bubble3D val="0"/>
            <c:spPr>
              <a:solidFill>
                <a:srgbClr val="009949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3B3-4B0A-8F10-CDB600CDDE51}"/>
              </c:ext>
            </c:extLst>
          </c:dPt>
          <c:dLbls>
            <c:dLbl>
              <c:idx val="0"/>
              <c:layout>
                <c:manualLayout>
                  <c:x val="-3.2980913185374515E-2"/>
                  <c:y val="-4.6715511912362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B3-4B0A-8F10-CDB600CDDE51}"/>
                </c:ext>
              </c:extLst>
            </c:dLbl>
            <c:dLbl>
              <c:idx val="1"/>
              <c:layout>
                <c:manualLayout>
                  <c:x val="3.0857121380113892E-3"/>
                  <c:y val="5.9214827876245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B3-4B0A-8F10-CDB600CDDE51}"/>
                </c:ext>
              </c:extLst>
            </c:dLbl>
            <c:dLbl>
              <c:idx val="2"/>
              <c:layout>
                <c:manualLayout>
                  <c:x val="-9.7577659594459999E-3"/>
                  <c:y val="3.165525614480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B3-4B0A-8F10-CDB600CDDE51}"/>
                </c:ext>
              </c:extLst>
            </c:dLbl>
            <c:dLbl>
              <c:idx val="3"/>
              <c:layout>
                <c:manualLayout>
                  <c:x val="-1.6140040967432771E-2"/>
                  <c:y val="-1.52332309812624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B3-4B0A-8F10-CDB600CDDE51}"/>
                </c:ext>
              </c:extLst>
            </c:dLbl>
            <c:dLbl>
              <c:idx val="4"/>
              <c:layout>
                <c:manualLayout>
                  <c:x val="1.4992827567198492E-2"/>
                  <c:y val="-3.40717679004136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B3-4B0A-8F10-CDB600CDDE51}"/>
                </c:ext>
              </c:extLst>
            </c:dLbl>
            <c:dLbl>
              <c:idx val="5"/>
              <c:layout>
                <c:manualLayout>
                  <c:x val="1.7890490419007886E-2"/>
                  <c:y val="-2.32442153943808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B3-4B0A-8F10-CDB600CDDE51}"/>
                </c:ext>
              </c:extLst>
            </c:dLbl>
            <c:dLbl>
              <c:idx val="6"/>
              <c:layout>
                <c:manualLayout>
                  <c:x val="7.7020527565319255E-2"/>
                  <c:y val="-6.53427438652701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B3-4B0A-8F10-CDB600CDDE51}"/>
                </c:ext>
              </c:extLst>
            </c:dLbl>
            <c:dLbl>
              <c:idx val="7"/>
              <c:layout>
                <c:manualLayout>
                  <c:x val="6.4431623851314524E-3"/>
                  <c:y val="-1.0736879233969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B3-4B0A-8F10-CDB600CDDE5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GRAFICO7!$B$3:$B$10</c:f>
              <c:strCache>
                <c:ptCount val="8"/>
                <c:pt idx="0">
                  <c:v>Granelero</c:v>
                </c:pt>
                <c:pt idx="1">
                  <c:v>Portacontenedor</c:v>
                </c:pt>
                <c:pt idx="2">
                  <c:v>Carga General</c:v>
                </c:pt>
                <c:pt idx="3">
                  <c:v>Petrolero</c:v>
                </c:pt>
                <c:pt idx="4">
                  <c:v>Tanque Quimiquero</c:v>
                </c:pt>
                <c:pt idx="5">
                  <c:v>Carga Rodada</c:v>
                </c:pt>
                <c:pt idx="6">
                  <c:v>Transporte Líquido Esp.</c:v>
                </c:pt>
                <c:pt idx="7">
                  <c:v>Otros</c:v>
                </c:pt>
              </c:strCache>
            </c:strRef>
          </c:cat>
          <c:val>
            <c:numRef>
              <c:f>GRAFICO7!$C$3:$C$10</c:f>
              <c:numCache>
                <c:formatCode>General</c:formatCode>
                <c:ptCount val="8"/>
                <c:pt idx="0">
                  <c:v>1731</c:v>
                </c:pt>
                <c:pt idx="1">
                  <c:v>1655</c:v>
                </c:pt>
                <c:pt idx="2">
                  <c:v>1234</c:v>
                </c:pt>
                <c:pt idx="3">
                  <c:v>1517</c:v>
                </c:pt>
                <c:pt idx="4">
                  <c:v>876</c:v>
                </c:pt>
                <c:pt idx="5">
                  <c:v>307</c:v>
                </c:pt>
                <c:pt idx="6">
                  <c:v>122</c:v>
                </c:pt>
                <c:pt idx="7" formatCode="_(* #,##0_);_(* \(#,##0\);_(* &quot;-&quot;_);_(@_)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3B3-4B0A-8F10-CDB600CDDE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  <a:sp3d>
          <a:bevelT h="6350"/>
        </a:sp3d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33" r="0.75000000000000633" t="1" header="0" footer="0"/>
    <c:pageSetup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434975</xdr:colOff>
      <xdr:row>4</xdr:row>
      <xdr:rowOff>47625</xdr:rowOff>
    </xdr:from>
    <xdr:to>
      <xdr:col>13</xdr:col>
      <xdr:colOff>206375</xdr:colOff>
      <xdr:row>34</xdr:row>
      <xdr:rowOff>76200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9459" name="Button 3" hidden="1">
          <a:extLst>
            <a:ext uri="{63B3BB69-23CF-44E3-9099-C40C66FF867C}">
              <a14:compatExt xmlns:a14="http://schemas.microsoft.com/office/drawing/2010/main" spid="_x0000_s19459"/>
            </a:ext>
            <a:ext uri="{FF2B5EF4-FFF2-40B4-BE49-F238E27FC236}">
              <a16:creationId xmlns:a16="http://schemas.microsoft.com/office/drawing/2014/main" id="{00000000-0008-0000-1000-0000034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Botón 3</a:t>
          </a:r>
        </a:p>
      </xdr:txBody>
    </xdr:sp>
    <xdr:clientData fPrintsWithSheet="0"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9463" name="Button 7" hidden="1">
          <a:extLst>
            <a:ext uri="{63B3BB69-23CF-44E3-9099-C40C66FF867C}">
              <a14:compatExt xmlns:a14="http://schemas.microsoft.com/office/drawing/2010/main" spid="_x0000_s19463"/>
            </a:ext>
            <a:ext uri="{FF2B5EF4-FFF2-40B4-BE49-F238E27FC236}">
              <a16:creationId xmlns:a16="http://schemas.microsoft.com/office/drawing/2014/main" id="{00000000-0008-0000-1000-0000074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C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Botón 7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2" name="Butto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Botón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3" name="Button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Botón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9465" name="Button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10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Botón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1</xdr:row>
          <xdr:rowOff>0</xdr:rowOff>
        </xdr:to>
        <xdr:sp macro="" textlink="">
          <xdr:nvSpPr>
            <xdr:cNvPr id="19464" name="Button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10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Botón 7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873672</xdr:colOff>
      <xdr:row>2</xdr:row>
      <xdr:rowOff>124810</xdr:rowOff>
    </xdr:from>
    <xdr:to>
      <xdr:col>8</xdr:col>
      <xdr:colOff>749091</xdr:colOff>
      <xdr:row>30</xdr:row>
      <xdr:rowOff>94913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672" y="555506"/>
          <a:ext cx="7915071" cy="4663581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19050</xdr:rowOff>
    </xdr:from>
    <xdr:to>
      <xdr:col>13</xdr:col>
      <xdr:colOff>571500</xdr:colOff>
      <xdr:row>31</xdr:row>
      <xdr:rowOff>28575</xdr:rowOff>
    </xdr:to>
    <xdr:graphicFrame macro="">
      <xdr:nvGraphicFramePr>
        <xdr:cNvPr id="21505" name="Chart 1">
          <a:extLst>
            <a:ext uri="{FF2B5EF4-FFF2-40B4-BE49-F238E27FC236}">
              <a16:creationId xmlns:a16="http://schemas.microsoft.com/office/drawing/2014/main" id="{00000000-0008-0000-1300-000001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31751</xdr:colOff>
      <xdr:row>3</xdr:row>
      <xdr:rowOff>57150</xdr:rowOff>
    </xdr:from>
    <xdr:to>
      <xdr:col>13</xdr:col>
      <xdr:colOff>660401</xdr:colOff>
      <xdr:row>32</xdr:row>
      <xdr:rowOff>66675</xdr:rowOff>
    </xdr:to>
    <xdr:graphicFrame macro="">
      <xdr:nvGraphicFramePr>
        <xdr:cNvPr id="10241" name="Chart 1">
          <a:extLst>
            <a:ext uri="{FF2B5EF4-FFF2-40B4-BE49-F238E27FC236}">
              <a16:creationId xmlns:a16="http://schemas.microsoft.com/office/drawing/2014/main" id="{00000000-0008-0000-1500-00000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155575</xdr:rowOff>
    </xdr:from>
    <xdr:to>
      <xdr:col>15</xdr:col>
      <xdr:colOff>585107</xdr:colOff>
      <xdr:row>36</xdr:row>
      <xdr:rowOff>23585</xdr:rowOff>
    </xdr:to>
    <xdr:graphicFrame macro="">
      <xdr:nvGraphicFramePr>
        <xdr:cNvPr id="14337" name="Chart 1">
          <a:extLst>
            <a:ext uri="{FF2B5EF4-FFF2-40B4-BE49-F238E27FC236}">
              <a16:creationId xmlns:a16="http://schemas.microsoft.com/office/drawing/2014/main" id="{00000000-0008-0000-02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1265" name="Chart 1">
          <a:extLst>
            <a:ext uri="{FF2B5EF4-FFF2-40B4-BE49-F238E27FC236}">
              <a16:creationId xmlns:a16="http://schemas.microsoft.com/office/drawing/2014/main" id="{00000000-0008-0000-0500-000001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400050</xdr:colOff>
      <xdr:row>3</xdr:row>
      <xdr:rowOff>142875</xdr:rowOff>
    </xdr:from>
    <xdr:to>
      <xdr:col>13</xdr:col>
      <xdr:colOff>228600</xdr:colOff>
      <xdr:row>33</xdr:row>
      <xdr:rowOff>152400</xdr:rowOff>
    </xdr:to>
    <xdr:graphicFrame macro="">
      <xdr:nvGraphicFramePr>
        <xdr:cNvPr id="11266" name="Chart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73025</xdr:rowOff>
    </xdr:from>
    <xdr:to>
      <xdr:col>13</xdr:col>
      <xdr:colOff>571500</xdr:colOff>
      <xdr:row>34</xdr:row>
      <xdr:rowOff>63500</xdr:rowOff>
    </xdr:to>
    <xdr:graphicFrame macro="">
      <xdr:nvGraphicFramePr>
        <xdr:cNvPr id="15361" name="Chart 1">
          <a:extLst>
            <a:ext uri="{FF2B5EF4-FFF2-40B4-BE49-F238E27FC236}">
              <a16:creationId xmlns:a16="http://schemas.microsoft.com/office/drawing/2014/main" id="{00000000-0008-0000-0600-000001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3</xdr:row>
      <xdr:rowOff>31750</xdr:rowOff>
    </xdr:from>
    <xdr:to>
      <xdr:col>15</xdr:col>
      <xdr:colOff>571499</xdr:colOff>
      <xdr:row>34</xdr:row>
      <xdr:rowOff>88900</xdr:rowOff>
    </xdr:to>
    <xdr:graphicFrame macro="">
      <xdr:nvGraphicFramePr>
        <xdr:cNvPr id="6145" name="Chart 1025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4</xdr:row>
      <xdr:rowOff>25400</xdr:rowOff>
    </xdr:from>
    <xdr:to>
      <xdr:col>21</xdr:col>
      <xdr:colOff>320675</xdr:colOff>
      <xdr:row>39</xdr:row>
      <xdr:rowOff>15875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09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</xdr:row>
      <xdr:rowOff>161925</xdr:rowOff>
    </xdr:from>
    <xdr:to>
      <xdr:col>15</xdr:col>
      <xdr:colOff>504825</xdr:colOff>
      <xdr:row>31</xdr:row>
      <xdr:rowOff>53975</xdr:rowOff>
    </xdr:to>
    <xdr:graphicFrame macro="">
      <xdr:nvGraphicFramePr>
        <xdr:cNvPr id="8193" name="Chart 1">
          <a:extLst>
            <a:ext uri="{FF2B5EF4-FFF2-40B4-BE49-F238E27FC236}">
              <a16:creationId xmlns:a16="http://schemas.microsoft.com/office/drawing/2014/main" id="{00000000-0008-0000-0B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8</xdr:col>
      <xdr:colOff>742950</xdr:colOff>
      <xdr:row>41</xdr:row>
      <xdr:rowOff>0</xdr:rowOff>
    </xdr:to>
    <xdr:graphicFrame macro="">
      <xdr:nvGraphicFramePr>
        <xdr:cNvPr id="8194" name="Chart 2">
          <a:extLst>
            <a:ext uri="{FF2B5EF4-FFF2-40B4-BE49-F238E27FC236}">
              <a16:creationId xmlns:a16="http://schemas.microsoft.com/office/drawing/2014/main" id="{00000000-0008-0000-0B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1162050</xdr:colOff>
      <xdr:row>4</xdr:row>
      <xdr:rowOff>0</xdr:rowOff>
    </xdr:from>
    <xdr:to>
      <xdr:col>20</xdr:col>
      <xdr:colOff>381000</xdr:colOff>
      <xdr:row>36</xdr:row>
      <xdr:rowOff>38100</xdr:rowOff>
    </xdr:to>
    <xdr:graphicFrame macro="">
      <xdr:nvGraphicFramePr>
        <xdr:cNvPr id="16389" name="Chart 5">
          <a:extLst>
            <a:ext uri="{FF2B5EF4-FFF2-40B4-BE49-F238E27FC236}">
              <a16:creationId xmlns:a16="http://schemas.microsoft.com/office/drawing/2014/main" id="{00000000-0008-0000-0C00-000005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184149</xdr:colOff>
      <xdr:row>5</xdr:row>
      <xdr:rowOff>107951</xdr:rowOff>
    </xdr:from>
    <xdr:to>
      <xdr:col>14</xdr:col>
      <xdr:colOff>187325</xdr:colOff>
      <xdr:row>36</xdr:row>
      <xdr:rowOff>3175</xdr:rowOff>
    </xdr:to>
    <xdr:graphicFrame macro="">
      <xdr:nvGraphicFramePr>
        <xdr:cNvPr id="18433" name="Chart 1">
          <a:extLst>
            <a:ext uri="{FF2B5EF4-FFF2-40B4-BE49-F238E27FC236}">
              <a16:creationId xmlns:a16="http://schemas.microsoft.com/office/drawing/2014/main" id="{00000000-0008-0000-0F00-00000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tm-tec-145/proceso$/Documents%20and%20Settings/sletelier/Mis%20documentos/Diagramas_de_Caj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xPlot"/>
      <sheetName val="Diagramas_de_Caja2"/>
    </sheetNames>
    <definedNames>
      <definedName name="BoxPlo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V86"/>
  <sheetViews>
    <sheetView showGridLines="0" workbookViewId="0">
      <selection activeCell="B7" sqref="B7:O35"/>
    </sheetView>
  </sheetViews>
  <sheetFormatPr baseColWidth="10" defaultColWidth="11.5" defaultRowHeight="13"/>
  <cols>
    <col min="1" max="1" width="2.6640625" style="23" customWidth="1"/>
    <col min="2" max="2" width="21.5" style="23" customWidth="1"/>
    <col min="3" max="14" width="7.33203125" style="23" customWidth="1"/>
    <col min="15" max="15" width="7.1640625" style="29" bestFit="1" customWidth="1"/>
    <col min="16" max="16" width="10.83203125"/>
    <col min="17" max="17" width="2.83203125" style="94" bestFit="1" customWidth="1"/>
    <col min="18" max="18" width="12.5" style="95" bestFit="1" customWidth="1"/>
    <col min="19" max="19" width="11.5" style="96"/>
    <col min="20" max="20" width="22" style="96" bestFit="1" customWidth="1"/>
    <col min="21" max="22" width="11.5" style="96"/>
    <col min="23" max="16384" width="11.5" style="23"/>
  </cols>
  <sheetData>
    <row r="2" spans="2:22">
      <c r="B2" s="1" t="s">
        <v>75</v>
      </c>
    </row>
    <row r="3" spans="2:22">
      <c r="B3" s="1"/>
    </row>
    <row r="4" spans="2:22">
      <c r="B4" s="1" t="s">
        <v>117</v>
      </c>
    </row>
    <row r="5" spans="2:22">
      <c r="B5" s="1" t="s">
        <v>166</v>
      </c>
    </row>
    <row r="6" spans="2:22">
      <c r="B6" s="1"/>
    </row>
    <row r="7" spans="2:22" s="3" customFormat="1" ht="15" customHeight="1">
      <c r="B7" s="11" t="s">
        <v>74</v>
      </c>
      <c r="C7" s="27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  <c r="J7" s="28" t="s">
        <v>8</v>
      </c>
      <c r="K7" s="28" t="s">
        <v>9</v>
      </c>
      <c r="L7" s="28" t="s">
        <v>10</v>
      </c>
      <c r="M7" s="28" t="s">
        <v>11</v>
      </c>
      <c r="N7" s="28" t="s">
        <v>12</v>
      </c>
      <c r="O7" s="14" t="s">
        <v>13</v>
      </c>
      <c r="Q7" s="97"/>
      <c r="R7" s="98" t="s">
        <v>47</v>
      </c>
      <c r="S7" s="99"/>
      <c r="T7" s="100" t="s">
        <v>74</v>
      </c>
      <c r="U7" s="100" t="s">
        <v>47</v>
      </c>
      <c r="V7" s="99"/>
    </row>
    <row r="8" spans="2:22" s="3" customFormat="1" ht="15" customHeight="1">
      <c r="B8" s="31" t="s">
        <v>76</v>
      </c>
      <c r="C8" s="47">
        <v>31</v>
      </c>
      <c r="D8" s="47">
        <v>20</v>
      </c>
      <c r="E8" s="47">
        <v>28</v>
      </c>
      <c r="F8" s="47">
        <v>28</v>
      </c>
      <c r="G8" s="47">
        <v>32</v>
      </c>
      <c r="H8" s="47">
        <v>24</v>
      </c>
      <c r="I8" s="47">
        <v>27</v>
      </c>
      <c r="J8" s="47">
        <v>26</v>
      </c>
      <c r="K8" s="47">
        <v>29</v>
      </c>
      <c r="L8" s="47">
        <v>33</v>
      </c>
      <c r="M8" s="47">
        <v>23</v>
      </c>
      <c r="N8" s="47">
        <v>29</v>
      </c>
      <c r="O8" s="22">
        <v>330</v>
      </c>
      <c r="Q8" s="97"/>
      <c r="R8" s="98">
        <f t="shared" ref="R8:R35" si="0">O8/$O$35</f>
        <v>3.9692085638681741E-2</v>
      </c>
      <c r="S8" s="99"/>
      <c r="T8" s="101" t="s">
        <v>80</v>
      </c>
      <c r="U8" s="102">
        <v>0.13206639403415926</v>
      </c>
      <c r="V8" s="99"/>
    </row>
    <row r="9" spans="2:22" s="3" customFormat="1" ht="15" customHeight="1">
      <c r="B9" s="31" t="s">
        <v>77</v>
      </c>
      <c r="C9" s="47">
        <v>36</v>
      </c>
      <c r="D9" s="47">
        <v>34</v>
      </c>
      <c r="E9" s="47">
        <v>33</v>
      </c>
      <c r="F9" s="47">
        <v>37</v>
      </c>
      <c r="G9" s="47">
        <v>41</v>
      </c>
      <c r="H9" s="47">
        <v>46</v>
      </c>
      <c r="I9" s="47">
        <v>37</v>
      </c>
      <c r="J9" s="47">
        <v>47</v>
      </c>
      <c r="K9" s="47">
        <v>48</v>
      </c>
      <c r="L9" s="47">
        <v>38</v>
      </c>
      <c r="M9" s="47">
        <v>37</v>
      </c>
      <c r="N9" s="47">
        <v>36</v>
      </c>
      <c r="O9" s="22">
        <v>470</v>
      </c>
      <c r="Q9" s="97"/>
      <c r="R9" s="98">
        <f t="shared" si="0"/>
        <v>5.6531152273273995E-2</v>
      </c>
      <c r="S9" s="99"/>
      <c r="T9" s="101" t="s">
        <v>88</v>
      </c>
      <c r="U9" s="102">
        <v>0.11667067596824633</v>
      </c>
      <c r="V9" s="99"/>
    </row>
    <row r="10" spans="2:22" s="3" customFormat="1" ht="15" customHeight="1">
      <c r="B10" s="31" t="s">
        <v>78</v>
      </c>
      <c r="C10" s="47">
        <v>39</v>
      </c>
      <c r="D10" s="47">
        <v>32</v>
      </c>
      <c r="E10" s="47">
        <v>29</v>
      </c>
      <c r="F10" s="47">
        <v>26</v>
      </c>
      <c r="G10" s="47">
        <v>27</v>
      </c>
      <c r="H10" s="47">
        <v>32</v>
      </c>
      <c r="I10" s="47">
        <v>26</v>
      </c>
      <c r="J10" s="47">
        <v>25</v>
      </c>
      <c r="K10" s="47">
        <v>28</v>
      </c>
      <c r="L10" s="47">
        <v>37</v>
      </c>
      <c r="M10" s="47">
        <v>31</v>
      </c>
      <c r="N10" s="47">
        <v>40</v>
      </c>
      <c r="O10" s="22">
        <v>372</v>
      </c>
      <c r="Q10" s="97"/>
      <c r="R10" s="98">
        <f t="shared" si="0"/>
        <v>4.474380562905942E-2</v>
      </c>
      <c r="S10" s="99"/>
      <c r="T10" s="101" t="s">
        <v>90</v>
      </c>
      <c r="U10" s="102">
        <v>0.11258118835698822</v>
      </c>
      <c r="V10" s="99"/>
    </row>
    <row r="11" spans="2:22" s="3" customFormat="1" ht="15" customHeight="1">
      <c r="B11" s="31" t="s">
        <v>79</v>
      </c>
      <c r="C11" s="47">
        <v>5</v>
      </c>
      <c r="D11" s="47">
        <v>9</v>
      </c>
      <c r="E11" s="47">
        <v>2</v>
      </c>
      <c r="F11" s="47">
        <v>8</v>
      </c>
      <c r="G11" s="47">
        <v>11</v>
      </c>
      <c r="H11" s="47">
        <v>7</v>
      </c>
      <c r="I11" s="47">
        <v>7</v>
      </c>
      <c r="J11" s="47">
        <v>10</v>
      </c>
      <c r="K11" s="47">
        <v>6</v>
      </c>
      <c r="L11" s="47">
        <v>7</v>
      </c>
      <c r="M11" s="47">
        <v>2</v>
      </c>
      <c r="N11" s="47">
        <v>4</v>
      </c>
      <c r="O11" s="22">
        <v>78</v>
      </c>
      <c r="Q11" s="97"/>
      <c r="R11" s="98">
        <f t="shared" si="0"/>
        <v>9.381765696415684E-3</v>
      </c>
      <c r="S11" s="99"/>
      <c r="T11" s="101" t="s">
        <v>93</v>
      </c>
      <c r="U11" s="102">
        <v>8.5037286504690876E-2</v>
      </c>
      <c r="V11" s="99"/>
    </row>
    <row r="12" spans="2:22" s="3" customFormat="1" ht="15" customHeight="1">
      <c r="B12" s="31" t="s">
        <v>80</v>
      </c>
      <c r="C12" s="47">
        <v>90</v>
      </c>
      <c r="D12" s="47">
        <v>76</v>
      </c>
      <c r="E12" s="47">
        <v>68</v>
      </c>
      <c r="F12" s="47">
        <v>91</v>
      </c>
      <c r="G12" s="47">
        <v>93</v>
      </c>
      <c r="H12" s="47">
        <v>108</v>
      </c>
      <c r="I12" s="47">
        <v>105</v>
      </c>
      <c r="J12" s="47">
        <v>104</v>
      </c>
      <c r="K12" s="47">
        <v>108</v>
      </c>
      <c r="L12" s="47">
        <v>86</v>
      </c>
      <c r="M12" s="47">
        <v>78</v>
      </c>
      <c r="N12" s="47">
        <v>91</v>
      </c>
      <c r="O12" s="22">
        <v>1098</v>
      </c>
      <c r="Q12" s="94"/>
      <c r="R12" s="98">
        <f t="shared" si="0"/>
        <v>0.13206639403415926</v>
      </c>
      <c r="S12" s="99"/>
      <c r="T12" s="101" t="s">
        <v>89</v>
      </c>
      <c r="U12" s="102">
        <v>7.9745008419533317E-2</v>
      </c>
      <c r="V12" s="99"/>
    </row>
    <row r="13" spans="2:22" s="3" customFormat="1" ht="15" customHeight="1">
      <c r="B13" s="31" t="s">
        <v>81</v>
      </c>
      <c r="C13" s="47">
        <v>36</v>
      </c>
      <c r="D13" s="47">
        <v>23</v>
      </c>
      <c r="E13" s="47">
        <v>31</v>
      </c>
      <c r="F13" s="47">
        <v>26</v>
      </c>
      <c r="G13" s="47">
        <v>33</v>
      </c>
      <c r="H13" s="47">
        <v>25</v>
      </c>
      <c r="I13" s="47">
        <v>19</v>
      </c>
      <c r="J13" s="47">
        <v>30</v>
      </c>
      <c r="K13" s="47">
        <v>27</v>
      </c>
      <c r="L13" s="47">
        <v>26</v>
      </c>
      <c r="M13" s="47">
        <v>31</v>
      </c>
      <c r="N13" s="47">
        <v>35</v>
      </c>
      <c r="O13" s="22">
        <v>342</v>
      </c>
      <c r="Q13" s="97"/>
      <c r="R13" s="98">
        <f t="shared" si="0"/>
        <v>4.1135434207361078E-2</v>
      </c>
      <c r="S13" s="99"/>
      <c r="T13" s="101" t="s">
        <v>77</v>
      </c>
      <c r="U13" s="102">
        <v>5.6531152273273995E-2</v>
      </c>
      <c r="V13" s="99"/>
    </row>
    <row r="14" spans="2:22" s="3" customFormat="1" ht="15" customHeight="1">
      <c r="B14" s="31" t="s">
        <v>82</v>
      </c>
      <c r="C14" s="47">
        <v>8</v>
      </c>
      <c r="D14" s="47">
        <v>9</v>
      </c>
      <c r="E14" s="47">
        <v>8</v>
      </c>
      <c r="F14" s="47">
        <v>9</v>
      </c>
      <c r="G14" s="47">
        <v>5</v>
      </c>
      <c r="H14" s="47">
        <v>10</v>
      </c>
      <c r="I14" s="47">
        <v>8</v>
      </c>
      <c r="J14" s="47">
        <v>7</v>
      </c>
      <c r="K14" s="47">
        <v>12</v>
      </c>
      <c r="L14" s="47">
        <v>4</v>
      </c>
      <c r="M14" s="47">
        <v>8</v>
      </c>
      <c r="N14" s="47">
        <v>7</v>
      </c>
      <c r="O14" s="22">
        <v>95</v>
      </c>
      <c r="Q14" s="97"/>
      <c r="R14" s="98">
        <f t="shared" si="0"/>
        <v>1.1426509502044744E-2</v>
      </c>
      <c r="S14" s="99"/>
      <c r="T14" s="101" t="s">
        <v>99</v>
      </c>
      <c r="U14" s="102">
        <v>5.3403897041135434E-2</v>
      </c>
      <c r="V14" s="99"/>
    </row>
    <row r="15" spans="2:22" s="3" customFormat="1" ht="15" customHeight="1">
      <c r="B15" s="31" t="s">
        <v>83</v>
      </c>
      <c r="C15" s="47">
        <v>23</v>
      </c>
      <c r="D15" s="47">
        <v>21</v>
      </c>
      <c r="E15" s="47">
        <v>28</v>
      </c>
      <c r="F15" s="47">
        <v>17</v>
      </c>
      <c r="G15" s="47">
        <v>18</v>
      </c>
      <c r="H15" s="47">
        <v>16</v>
      </c>
      <c r="I15" s="47">
        <v>19</v>
      </c>
      <c r="J15" s="47">
        <v>15</v>
      </c>
      <c r="K15" s="47">
        <v>21</v>
      </c>
      <c r="L15" s="47">
        <v>15</v>
      </c>
      <c r="M15" s="47">
        <v>21</v>
      </c>
      <c r="N15" s="47">
        <v>17</v>
      </c>
      <c r="O15" s="22">
        <v>231</v>
      </c>
      <c r="Q15" s="97"/>
      <c r="R15" s="98">
        <f t="shared" si="0"/>
        <v>2.778445994707722E-2</v>
      </c>
      <c r="S15" s="99"/>
      <c r="T15" s="101" t="s">
        <v>94</v>
      </c>
      <c r="U15" s="102">
        <v>4.8111618955977868E-2</v>
      </c>
      <c r="V15" s="99"/>
    </row>
    <row r="16" spans="2:22" s="3" customFormat="1" ht="15" customHeight="1">
      <c r="B16" s="31" t="s">
        <v>87</v>
      </c>
      <c r="C16" s="47">
        <v>2</v>
      </c>
      <c r="D16" s="47">
        <v>0</v>
      </c>
      <c r="E16" s="47">
        <v>0</v>
      </c>
      <c r="F16" s="47">
        <v>0</v>
      </c>
      <c r="G16" s="47">
        <v>2</v>
      </c>
      <c r="H16" s="47">
        <v>0</v>
      </c>
      <c r="I16" s="47">
        <v>0</v>
      </c>
      <c r="J16" s="47">
        <v>4</v>
      </c>
      <c r="K16" s="47">
        <v>0</v>
      </c>
      <c r="L16" s="47">
        <v>2</v>
      </c>
      <c r="M16" s="47">
        <v>0</v>
      </c>
      <c r="N16" s="47">
        <v>0</v>
      </c>
      <c r="O16" s="22">
        <v>10</v>
      </c>
      <c r="Q16" s="97"/>
      <c r="R16" s="98">
        <f t="shared" si="0"/>
        <v>1.2027904738994466E-3</v>
      </c>
      <c r="S16" s="99"/>
      <c r="T16" s="101" t="s">
        <v>78</v>
      </c>
      <c r="U16" s="102">
        <v>4.474380562905942E-2</v>
      </c>
      <c r="V16" s="99"/>
    </row>
    <row r="17" spans="2:22" s="3" customFormat="1" ht="15" customHeight="1">
      <c r="B17" s="31" t="s">
        <v>84</v>
      </c>
      <c r="C17" s="47">
        <v>6</v>
      </c>
      <c r="D17" s="47">
        <v>8</v>
      </c>
      <c r="E17" s="47">
        <v>12</v>
      </c>
      <c r="F17" s="47">
        <v>8</v>
      </c>
      <c r="G17" s="47">
        <v>10</v>
      </c>
      <c r="H17" s="47">
        <v>12</v>
      </c>
      <c r="I17" s="47">
        <v>6</v>
      </c>
      <c r="J17" s="47">
        <v>12</v>
      </c>
      <c r="K17" s="47">
        <v>8</v>
      </c>
      <c r="L17" s="47">
        <v>9</v>
      </c>
      <c r="M17" s="47">
        <v>7</v>
      </c>
      <c r="N17" s="47">
        <v>7</v>
      </c>
      <c r="O17" s="22">
        <v>105</v>
      </c>
      <c r="Q17" s="97"/>
      <c r="R17" s="98">
        <f t="shared" si="0"/>
        <v>1.262929997594419E-2</v>
      </c>
      <c r="S17" s="99"/>
      <c r="T17" s="101" t="s">
        <v>81</v>
      </c>
      <c r="U17" s="102">
        <v>4.1135434207361078E-2</v>
      </c>
      <c r="V17" s="99"/>
    </row>
    <row r="18" spans="2:22" s="3" customFormat="1" ht="15" customHeight="1">
      <c r="B18" s="31" t="s">
        <v>85</v>
      </c>
      <c r="C18" s="47">
        <v>31</v>
      </c>
      <c r="D18" s="47">
        <v>23</v>
      </c>
      <c r="E18" s="47">
        <v>23</v>
      </c>
      <c r="F18" s="47">
        <v>16</v>
      </c>
      <c r="G18" s="47">
        <v>11</v>
      </c>
      <c r="H18" s="47">
        <v>17</v>
      </c>
      <c r="I18" s="47">
        <v>19</v>
      </c>
      <c r="J18" s="47">
        <v>13</v>
      </c>
      <c r="K18" s="47">
        <v>21</v>
      </c>
      <c r="L18" s="47">
        <v>14</v>
      </c>
      <c r="M18" s="47">
        <v>27</v>
      </c>
      <c r="N18" s="47">
        <v>25</v>
      </c>
      <c r="O18" s="22">
        <v>240</v>
      </c>
      <c r="Q18" s="97"/>
      <c r="R18" s="98">
        <f t="shared" si="0"/>
        <v>2.8866971373586722E-2</v>
      </c>
      <c r="S18" s="99"/>
      <c r="T18" s="101" t="s">
        <v>76</v>
      </c>
      <c r="U18" s="102">
        <v>3.9692085638681741E-2</v>
      </c>
      <c r="V18" s="99"/>
    </row>
    <row r="19" spans="2:22" ht="15" customHeight="1">
      <c r="B19" s="31" t="s">
        <v>86</v>
      </c>
      <c r="C19" s="47">
        <v>3</v>
      </c>
      <c r="D19" s="47">
        <v>4</v>
      </c>
      <c r="E19" s="47">
        <v>2</v>
      </c>
      <c r="F19" s="47">
        <v>3</v>
      </c>
      <c r="G19" s="47">
        <v>4</v>
      </c>
      <c r="H19" s="47">
        <v>3</v>
      </c>
      <c r="I19" s="47">
        <v>4</v>
      </c>
      <c r="J19" s="47">
        <v>4</v>
      </c>
      <c r="K19" s="47">
        <v>6</v>
      </c>
      <c r="L19" s="47">
        <v>3</v>
      </c>
      <c r="M19" s="47">
        <v>4</v>
      </c>
      <c r="N19" s="47">
        <v>5</v>
      </c>
      <c r="O19" s="22">
        <v>45</v>
      </c>
      <c r="R19" s="98">
        <f t="shared" si="0"/>
        <v>5.4125571325475104E-3</v>
      </c>
      <c r="T19" s="101" t="s">
        <v>91</v>
      </c>
      <c r="U19" s="102">
        <v>3.2355063747895117E-2</v>
      </c>
    </row>
    <row r="20" spans="2:22" ht="15" customHeight="1">
      <c r="B20" s="31" t="s">
        <v>88</v>
      </c>
      <c r="C20" s="47">
        <v>88</v>
      </c>
      <c r="D20" s="47">
        <v>71</v>
      </c>
      <c r="E20" s="47">
        <v>79</v>
      </c>
      <c r="F20" s="47">
        <v>83</v>
      </c>
      <c r="G20" s="47">
        <v>93</v>
      </c>
      <c r="H20" s="47">
        <v>74</v>
      </c>
      <c r="I20" s="47">
        <v>90</v>
      </c>
      <c r="J20" s="47">
        <v>81</v>
      </c>
      <c r="K20" s="47">
        <v>68</v>
      </c>
      <c r="L20" s="47">
        <v>70</v>
      </c>
      <c r="M20" s="47">
        <v>87</v>
      </c>
      <c r="N20" s="47">
        <v>86</v>
      </c>
      <c r="O20" s="22">
        <v>970</v>
      </c>
      <c r="Q20" s="103"/>
      <c r="R20" s="98">
        <f t="shared" si="0"/>
        <v>0.11667067596824633</v>
      </c>
      <c r="T20" s="101" t="s">
        <v>85</v>
      </c>
      <c r="U20" s="102">
        <v>2.8866971373586722E-2</v>
      </c>
    </row>
    <row r="21" spans="2:22" ht="15" customHeight="1">
      <c r="B21" s="31" t="s">
        <v>89</v>
      </c>
      <c r="C21" s="47">
        <v>64</v>
      </c>
      <c r="D21" s="47">
        <v>54</v>
      </c>
      <c r="E21" s="47">
        <v>64</v>
      </c>
      <c r="F21" s="47">
        <v>58</v>
      </c>
      <c r="G21" s="47">
        <v>49</v>
      </c>
      <c r="H21" s="47">
        <v>36</v>
      </c>
      <c r="I21" s="47">
        <v>52</v>
      </c>
      <c r="J21" s="47">
        <v>56</v>
      </c>
      <c r="K21" s="47">
        <v>51</v>
      </c>
      <c r="L21" s="47">
        <v>51</v>
      </c>
      <c r="M21" s="47">
        <v>59</v>
      </c>
      <c r="N21" s="47">
        <v>69</v>
      </c>
      <c r="O21" s="22">
        <v>663</v>
      </c>
      <c r="R21" s="98">
        <f t="shared" si="0"/>
        <v>7.9745008419533317E-2</v>
      </c>
      <c r="T21" s="101" t="s">
        <v>83</v>
      </c>
      <c r="U21" s="102">
        <v>2.778445994707722E-2</v>
      </c>
    </row>
    <row r="22" spans="2:22" ht="15" customHeight="1">
      <c r="B22" s="31" t="s">
        <v>90</v>
      </c>
      <c r="C22" s="47">
        <v>88</v>
      </c>
      <c r="D22" s="47">
        <v>65</v>
      </c>
      <c r="E22" s="47">
        <v>82</v>
      </c>
      <c r="F22" s="47">
        <v>82</v>
      </c>
      <c r="G22" s="47">
        <v>81</v>
      </c>
      <c r="H22" s="47">
        <v>76</v>
      </c>
      <c r="I22" s="47">
        <v>82</v>
      </c>
      <c r="J22" s="47">
        <v>71</v>
      </c>
      <c r="K22" s="47">
        <v>72</v>
      </c>
      <c r="L22" s="47">
        <v>70</v>
      </c>
      <c r="M22" s="47">
        <v>73</v>
      </c>
      <c r="N22" s="47">
        <v>94</v>
      </c>
      <c r="O22" s="22">
        <v>936</v>
      </c>
      <c r="Q22" s="103"/>
      <c r="R22" s="98">
        <f t="shared" si="0"/>
        <v>0.11258118835698822</v>
      </c>
      <c r="T22" s="101" t="s">
        <v>97</v>
      </c>
      <c r="U22" s="102">
        <v>1.5756555208082751E-2</v>
      </c>
    </row>
    <row r="23" spans="2:22" ht="15" customHeight="1">
      <c r="B23" s="31" t="s">
        <v>92</v>
      </c>
      <c r="C23" s="47">
        <v>9</v>
      </c>
      <c r="D23" s="47">
        <v>9</v>
      </c>
      <c r="E23" s="47">
        <v>11</v>
      </c>
      <c r="F23" s="47">
        <v>7</v>
      </c>
      <c r="G23" s="47">
        <v>8</v>
      </c>
      <c r="H23" s="47">
        <v>8</v>
      </c>
      <c r="I23" s="47">
        <v>7</v>
      </c>
      <c r="J23" s="47">
        <v>10</v>
      </c>
      <c r="K23" s="47">
        <v>9</v>
      </c>
      <c r="L23" s="47">
        <v>8</v>
      </c>
      <c r="M23" s="47">
        <v>8</v>
      </c>
      <c r="N23" s="47">
        <v>9</v>
      </c>
      <c r="O23" s="22">
        <v>103</v>
      </c>
      <c r="R23" s="98">
        <f t="shared" si="0"/>
        <v>1.2388741881164301E-2</v>
      </c>
      <c r="T23" s="101" t="s">
        <v>96</v>
      </c>
      <c r="U23" s="102">
        <v>1.4192927592013471E-2</v>
      </c>
    </row>
    <row r="24" spans="2:22" ht="15" customHeight="1">
      <c r="B24" s="31" t="s">
        <v>91</v>
      </c>
      <c r="C24" s="47">
        <v>25</v>
      </c>
      <c r="D24" s="47">
        <v>23</v>
      </c>
      <c r="E24" s="47">
        <v>24</v>
      </c>
      <c r="F24" s="47">
        <v>21</v>
      </c>
      <c r="G24" s="47">
        <v>23</v>
      </c>
      <c r="H24" s="47">
        <v>25</v>
      </c>
      <c r="I24" s="47">
        <v>21</v>
      </c>
      <c r="J24" s="47">
        <v>28</v>
      </c>
      <c r="K24" s="47">
        <v>22</v>
      </c>
      <c r="L24" s="47">
        <v>14</v>
      </c>
      <c r="M24" s="47">
        <v>27</v>
      </c>
      <c r="N24" s="47">
        <v>16</v>
      </c>
      <c r="O24" s="22">
        <v>269</v>
      </c>
      <c r="R24" s="98">
        <f t="shared" si="0"/>
        <v>3.2355063747895117E-2</v>
      </c>
      <c r="T24" s="101" t="s">
        <v>84</v>
      </c>
      <c r="U24" s="102">
        <v>1.262929997594419E-2</v>
      </c>
    </row>
    <row r="25" spans="2:22" ht="15" customHeight="1">
      <c r="B25" s="31" t="s">
        <v>93</v>
      </c>
      <c r="C25" s="47">
        <v>69</v>
      </c>
      <c r="D25" s="47">
        <v>53</v>
      </c>
      <c r="E25" s="47">
        <v>67</v>
      </c>
      <c r="F25" s="47">
        <v>57</v>
      </c>
      <c r="G25" s="47">
        <v>63</v>
      </c>
      <c r="H25" s="47">
        <v>62</v>
      </c>
      <c r="I25" s="47">
        <v>63</v>
      </c>
      <c r="J25" s="47">
        <v>66</v>
      </c>
      <c r="K25" s="47">
        <v>50</v>
      </c>
      <c r="L25" s="47">
        <v>59</v>
      </c>
      <c r="M25" s="47">
        <v>44</v>
      </c>
      <c r="N25" s="47">
        <v>54</v>
      </c>
      <c r="O25" s="22">
        <v>707</v>
      </c>
      <c r="Q25" s="103"/>
      <c r="R25" s="98">
        <f t="shared" si="0"/>
        <v>8.5037286504690876E-2</v>
      </c>
      <c r="T25" s="101" t="s">
        <v>92</v>
      </c>
      <c r="U25" s="102">
        <v>1.2388741881164301E-2</v>
      </c>
    </row>
    <row r="26" spans="2:22" ht="15" customHeight="1">
      <c r="B26" s="31" t="s">
        <v>94</v>
      </c>
      <c r="C26" s="47">
        <v>38</v>
      </c>
      <c r="D26" s="47">
        <v>34</v>
      </c>
      <c r="E26" s="47">
        <v>38</v>
      </c>
      <c r="F26" s="47">
        <v>28</v>
      </c>
      <c r="G26" s="47">
        <v>40</v>
      </c>
      <c r="H26" s="47">
        <v>30</v>
      </c>
      <c r="I26" s="47">
        <v>43</v>
      </c>
      <c r="J26" s="47">
        <v>40</v>
      </c>
      <c r="K26" s="47">
        <v>26</v>
      </c>
      <c r="L26" s="47">
        <v>26</v>
      </c>
      <c r="M26" s="47">
        <v>26</v>
      </c>
      <c r="N26" s="47">
        <v>31</v>
      </c>
      <c r="O26" s="22">
        <v>400</v>
      </c>
      <c r="R26" s="98">
        <f t="shared" si="0"/>
        <v>4.8111618955977868E-2</v>
      </c>
      <c r="T26" s="101" t="s">
        <v>98</v>
      </c>
      <c r="U26" s="102">
        <v>1.1907625691604522E-2</v>
      </c>
    </row>
    <row r="27" spans="2:22" ht="15" customHeight="1">
      <c r="B27" s="31" t="s">
        <v>137</v>
      </c>
      <c r="C27" s="47">
        <v>0</v>
      </c>
      <c r="D27" s="47">
        <v>0</v>
      </c>
      <c r="E27" s="47">
        <v>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22">
        <v>2</v>
      </c>
      <c r="R27" s="98">
        <f t="shared" si="0"/>
        <v>2.4055809477988935E-4</v>
      </c>
      <c r="T27" s="101" t="s">
        <v>82</v>
      </c>
      <c r="U27" s="102">
        <v>1.1426509502044744E-2</v>
      </c>
    </row>
    <row r="28" spans="2:22" ht="15" customHeight="1">
      <c r="B28" s="31" t="s">
        <v>95</v>
      </c>
      <c r="C28" s="47">
        <v>1</v>
      </c>
      <c r="D28" s="47">
        <v>2</v>
      </c>
      <c r="E28" s="47">
        <v>1</v>
      </c>
      <c r="F28" s="47">
        <v>3</v>
      </c>
      <c r="G28" s="47">
        <v>0</v>
      </c>
      <c r="H28" s="47">
        <v>0</v>
      </c>
      <c r="I28" s="47">
        <v>2</v>
      </c>
      <c r="J28" s="47">
        <v>2</v>
      </c>
      <c r="K28" s="47">
        <v>3</v>
      </c>
      <c r="L28" s="47">
        <v>0</v>
      </c>
      <c r="M28" s="47">
        <v>1</v>
      </c>
      <c r="N28" s="47">
        <v>2</v>
      </c>
      <c r="O28" s="22">
        <v>17</v>
      </c>
      <c r="R28" s="98">
        <f t="shared" si="0"/>
        <v>2.0447438056290595E-3</v>
      </c>
      <c r="T28" s="101" t="s">
        <v>79</v>
      </c>
      <c r="U28" s="102">
        <v>9.381765696415684E-3</v>
      </c>
    </row>
    <row r="29" spans="2:22" ht="15" customHeight="1">
      <c r="B29" s="31" t="s">
        <v>97</v>
      </c>
      <c r="C29" s="47">
        <v>8</v>
      </c>
      <c r="D29" s="47">
        <v>10</v>
      </c>
      <c r="E29" s="47">
        <v>10</v>
      </c>
      <c r="F29" s="47">
        <v>11</v>
      </c>
      <c r="G29" s="47">
        <v>17</v>
      </c>
      <c r="H29" s="47">
        <v>12</v>
      </c>
      <c r="I29" s="47">
        <v>9</v>
      </c>
      <c r="J29" s="47">
        <v>11</v>
      </c>
      <c r="K29" s="47">
        <v>16</v>
      </c>
      <c r="L29" s="47">
        <v>9</v>
      </c>
      <c r="M29" s="47">
        <v>10</v>
      </c>
      <c r="N29" s="47">
        <v>8</v>
      </c>
      <c r="O29" s="22">
        <v>131</v>
      </c>
      <c r="R29" s="98">
        <f t="shared" si="0"/>
        <v>1.5756555208082751E-2</v>
      </c>
      <c r="T29" s="101" t="s">
        <v>86</v>
      </c>
      <c r="U29" s="102">
        <v>5.4125571325475104E-3</v>
      </c>
    </row>
    <row r="30" spans="2:22" ht="15" customHeight="1">
      <c r="B30" s="31" t="s">
        <v>96</v>
      </c>
      <c r="C30" s="47">
        <v>12</v>
      </c>
      <c r="D30" s="47">
        <v>11</v>
      </c>
      <c r="E30" s="47">
        <v>11</v>
      </c>
      <c r="F30" s="47">
        <v>8</v>
      </c>
      <c r="G30" s="47">
        <v>11</v>
      </c>
      <c r="H30" s="47">
        <v>9</v>
      </c>
      <c r="I30" s="47">
        <v>9</v>
      </c>
      <c r="J30" s="47">
        <v>11</v>
      </c>
      <c r="K30" s="47">
        <v>8</v>
      </c>
      <c r="L30" s="47">
        <v>9</v>
      </c>
      <c r="M30" s="47">
        <v>11</v>
      </c>
      <c r="N30" s="47">
        <v>8</v>
      </c>
      <c r="O30" s="22">
        <v>118</v>
      </c>
      <c r="R30" s="98">
        <f t="shared" si="0"/>
        <v>1.4192927592013471E-2</v>
      </c>
      <c r="T30" s="101" t="s">
        <v>100</v>
      </c>
      <c r="U30" s="102">
        <v>3.0069761847486168E-3</v>
      </c>
    </row>
    <row r="31" spans="2:22" ht="15" customHeight="1">
      <c r="B31" s="31" t="s">
        <v>98</v>
      </c>
      <c r="C31" s="47">
        <v>8</v>
      </c>
      <c r="D31" s="47">
        <v>11</v>
      </c>
      <c r="E31" s="47">
        <v>8</v>
      </c>
      <c r="F31" s="47">
        <v>7</v>
      </c>
      <c r="G31" s="47">
        <v>9</v>
      </c>
      <c r="H31" s="47">
        <v>14</v>
      </c>
      <c r="I31" s="47">
        <v>8</v>
      </c>
      <c r="J31" s="47">
        <v>6</v>
      </c>
      <c r="K31" s="47">
        <v>8</v>
      </c>
      <c r="L31" s="47">
        <v>10</v>
      </c>
      <c r="M31" s="47">
        <v>6</v>
      </c>
      <c r="N31" s="47">
        <v>4</v>
      </c>
      <c r="O31" s="22">
        <v>99</v>
      </c>
      <c r="R31" s="98">
        <f t="shared" si="0"/>
        <v>1.1907625691604522E-2</v>
      </c>
      <c r="T31" s="101" t="s">
        <v>95</v>
      </c>
      <c r="U31" s="102">
        <v>2.0447438056290595E-3</v>
      </c>
    </row>
    <row r="32" spans="2:22" ht="15" customHeight="1">
      <c r="B32" s="31" t="s">
        <v>130</v>
      </c>
      <c r="C32" s="47">
        <v>0</v>
      </c>
      <c r="D32" s="47">
        <v>1</v>
      </c>
      <c r="E32" s="47">
        <v>2</v>
      </c>
      <c r="F32" s="47">
        <v>2</v>
      </c>
      <c r="G32" s="47">
        <v>0</v>
      </c>
      <c r="H32" s="47">
        <v>0</v>
      </c>
      <c r="I32" s="47">
        <v>3</v>
      </c>
      <c r="J32" s="47">
        <v>0</v>
      </c>
      <c r="K32" s="47">
        <v>0</v>
      </c>
      <c r="L32" s="47">
        <v>4</v>
      </c>
      <c r="M32" s="47">
        <v>0</v>
      </c>
      <c r="N32" s="47">
        <v>2</v>
      </c>
      <c r="O32" s="22">
        <v>14</v>
      </c>
      <c r="R32" s="98">
        <f t="shared" si="0"/>
        <v>1.6839066634592255E-3</v>
      </c>
      <c r="T32" s="101" t="s">
        <v>130</v>
      </c>
      <c r="U32" s="102">
        <v>1.6839066634592255E-3</v>
      </c>
    </row>
    <row r="33" spans="2:21" ht="15" customHeight="1">
      <c r="B33" s="31" t="s">
        <v>99</v>
      </c>
      <c r="C33" s="47">
        <v>59</v>
      </c>
      <c r="D33" s="47">
        <v>66</v>
      </c>
      <c r="E33" s="47">
        <v>40</v>
      </c>
      <c r="F33" s="47">
        <v>23</v>
      </c>
      <c r="G33" s="47">
        <v>21</v>
      </c>
      <c r="H33" s="47">
        <v>16</v>
      </c>
      <c r="I33" s="47">
        <v>15</v>
      </c>
      <c r="J33" s="47">
        <v>41</v>
      </c>
      <c r="K33" s="47">
        <v>17</v>
      </c>
      <c r="L33" s="47">
        <v>41</v>
      </c>
      <c r="M33" s="47">
        <v>49</v>
      </c>
      <c r="N33" s="47">
        <v>56</v>
      </c>
      <c r="O33" s="22">
        <v>444</v>
      </c>
      <c r="R33" s="98">
        <f t="shared" si="0"/>
        <v>5.3403897041135434E-2</v>
      </c>
      <c r="T33" s="101" t="s">
        <v>87</v>
      </c>
      <c r="U33" s="102">
        <v>1.2027904738994466E-3</v>
      </c>
    </row>
    <row r="34" spans="2:21" ht="15">
      <c r="B34" s="31" t="s">
        <v>100</v>
      </c>
      <c r="C34" s="53">
        <v>4</v>
      </c>
      <c r="D34" s="53">
        <v>2</v>
      </c>
      <c r="E34" s="53">
        <v>3</v>
      </c>
      <c r="F34" s="53">
        <v>1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7</v>
      </c>
      <c r="N34" s="53">
        <v>8</v>
      </c>
      <c r="O34" s="22">
        <v>25</v>
      </c>
      <c r="R34" s="98">
        <f t="shared" si="0"/>
        <v>3.0069761847486168E-3</v>
      </c>
      <c r="T34" s="101" t="s">
        <v>137</v>
      </c>
      <c r="U34" s="102">
        <v>2.4055809477988935E-4</v>
      </c>
    </row>
    <row r="35" spans="2:21">
      <c r="B35" s="6" t="s">
        <v>13</v>
      </c>
      <c r="C35" s="19">
        <v>783</v>
      </c>
      <c r="D35" s="19">
        <v>671</v>
      </c>
      <c r="E35" s="19">
        <v>706</v>
      </c>
      <c r="F35" s="19">
        <v>660</v>
      </c>
      <c r="G35" s="19">
        <v>702</v>
      </c>
      <c r="H35" s="19">
        <v>662</v>
      </c>
      <c r="I35" s="19">
        <v>681</v>
      </c>
      <c r="J35" s="19">
        <v>720</v>
      </c>
      <c r="K35" s="19">
        <v>664</v>
      </c>
      <c r="L35" s="19">
        <v>645</v>
      </c>
      <c r="M35" s="19">
        <v>677</v>
      </c>
      <c r="N35" s="19">
        <v>743</v>
      </c>
      <c r="O35" s="19">
        <v>8314</v>
      </c>
      <c r="R35" s="98">
        <f t="shared" si="0"/>
        <v>1</v>
      </c>
      <c r="T35" s="104" t="s">
        <v>13</v>
      </c>
      <c r="U35" s="105">
        <v>1</v>
      </c>
    </row>
    <row r="36" spans="2:21" ht="18" customHeight="1">
      <c r="O36" s="30"/>
    </row>
    <row r="37" spans="2:21" ht="27.75" customHeight="1">
      <c r="B37" s="78" t="s">
        <v>132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21" ht="15.75" customHeight="1">
      <c r="O38" s="30"/>
    </row>
    <row r="39" spans="2:21">
      <c r="O39" s="30"/>
    </row>
    <row r="40" spans="2:21">
      <c r="O40" s="30"/>
    </row>
    <row r="41" spans="2:21">
      <c r="O41" s="30"/>
    </row>
    <row r="42" spans="2:21">
      <c r="O42" s="30"/>
    </row>
    <row r="43" spans="2:21">
      <c r="O43" s="30"/>
    </row>
    <row r="44" spans="2:21">
      <c r="O44" s="30"/>
    </row>
    <row r="45" spans="2:21">
      <c r="O45" s="30"/>
    </row>
    <row r="46" spans="2:21">
      <c r="O46" s="30"/>
    </row>
    <row r="47" spans="2:21">
      <c r="O47" s="30"/>
    </row>
    <row r="48" spans="2:21">
      <c r="O48" s="30"/>
    </row>
    <row r="49" spans="2:22" s="1" customForma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30"/>
      <c r="Q49" s="97"/>
      <c r="R49" s="95"/>
      <c r="S49" s="106"/>
      <c r="T49" s="106"/>
      <c r="U49" s="106"/>
      <c r="V49" s="106"/>
    </row>
    <row r="50" spans="2:22" s="1" customForma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0"/>
      <c r="Q50" s="97"/>
      <c r="R50" s="107"/>
      <c r="S50" s="106"/>
      <c r="T50" s="106"/>
      <c r="U50" s="106"/>
      <c r="V50" s="106"/>
    </row>
    <row r="51" spans="2:22" ht="27.75" customHeight="1">
      <c r="O51" s="30"/>
      <c r="R51" s="107"/>
    </row>
    <row r="52" spans="2:22">
      <c r="O52" s="30"/>
    </row>
    <row r="53" spans="2:2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1"/>
    </row>
    <row r="54" spans="2:2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1"/>
    </row>
    <row r="78" spans="2:22" s="1" customForma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9"/>
      <c r="Q78" s="97"/>
      <c r="R78" s="95"/>
      <c r="S78" s="106"/>
      <c r="T78" s="106"/>
      <c r="U78" s="106"/>
      <c r="V78" s="106"/>
    </row>
    <row r="79" spans="2:22">
      <c r="R79" s="107"/>
    </row>
    <row r="82" spans="2:22" s="1" customFormat="1">
      <c r="O82" s="21"/>
      <c r="Q82" s="97"/>
      <c r="R82" s="95"/>
      <c r="S82" s="106"/>
      <c r="T82" s="106"/>
      <c r="U82" s="106"/>
      <c r="V82" s="106"/>
    </row>
    <row r="83" spans="2:22">
      <c r="R83" s="107"/>
    </row>
    <row r="86" spans="2:2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1"/>
    </row>
  </sheetData>
  <sortState xmlns:xlrd2="http://schemas.microsoft.com/office/spreadsheetml/2017/richdata2" ref="T8:U34">
    <sortCondition descending="1" ref="U7:U33"/>
  </sortState>
  <mergeCells count="1">
    <mergeCell ref="B37:O37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N32"/>
  <sheetViews>
    <sheetView showGridLines="0" tabSelected="1" workbookViewId="0">
      <selection activeCell="B27" sqref="B27"/>
    </sheetView>
  </sheetViews>
  <sheetFormatPr baseColWidth="10" defaultRowHeight="13"/>
  <cols>
    <col min="1" max="1" width="10.83203125" style="96"/>
    <col min="2" max="2" width="6.6640625" style="96" bestFit="1" customWidth="1"/>
    <col min="3" max="4" width="5.5" style="96" bestFit="1" customWidth="1"/>
    <col min="5" max="16384" width="10.83203125" style="96"/>
  </cols>
  <sheetData>
    <row r="1" spans="1:14" ht="16">
      <c r="C1" s="96" t="s">
        <v>16</v>
      </c>
      <c r="D1" s="96" t="s">
        <v>17</v>
      </c>
      <c r="N1" s="124" t="s">
        <v>176</v>
      </c>
    </row>
    <row r="2" spans="1:14" ht="13" customHeight="1">
      <c r="B2" s="96" t="s">
        <v>19</v>
      </c>
      <c r="C2" s="109">
        <v>23</v>
      </c>
      <c r="D2" s="109">
        <v>307</v>
      </c>
    </row>
    <row r="3" spans="1:14" ht="13" customHeight="1">
      <c r="B3" s="96" t="s">
        <v>20</v>
      </c>
      <c r="C3" s="109">
        <v>40</v>
      </c>
      <c r="D3" s="109">
        <v>430</v>
      </c>
    </row>
    <row r="4" spans="1:14" ht="13" customHeight="1">
      <c r="B4" s="96" t="s">
        <v>21</v>
      </c>
      <c r="C4" s="109">
        <v>18</v>
      </c>
      <c r="D4" s="109">
        <v>354</v>
      </c>
    </row>
    <row r="5" spans="1:14" ht="13" customHeight="1">
      <c r="B5" s="96" t="s">
        <v>23</v>
      </c>
      <c r="C5" s="109">
        <v>0</v>
      </c>
      <c r="D5" s="109">
        <v>78</v>
      </c>
    </row>
    <row r="6" spans="1:14" ht="13" customHeight="1">
      <c r="B6" s="96" t="s">
        <v>24</v>
      </c>
      <c r="C6" s="109">
        <v>108</v>
      </c>
      <c r="D6" s="109">
        <v>990</v>
      </c>
      <c r="E6" s="96" t="s">
        <v>150</v>
      </c>
    </row>
    <row r="7" spans="1:14" ht="13" customHeight="1">
      <c r="B7" s="96" t="s">
        <v>22</v>
      </c>
      <c r="C7" s="109">
        <v>23</v>
      </c>
      <c r="D7" s="109">
        <v>319</v>
      </c>
    </row>
    <row r="8" spans="1:14" ht="13" customHeight="1">
      <c r="B8" s="96" t="s">
        <v>26</v>
      </c>
      <c r="C8" s="109">
        <v>27</v>
      </c>
      <c r="D8" s="109">
        <v>68</v>
      </c>
    </row>
    <row r="9" spans="1:14" ht="13" customHeight="1">
      <c r="B9" s="96" t="s">
        <v>25</v>
      </c>
      <c r="C9" s="109">
        <v>19</v>
      </c>
      <c r="D9" s="109">
        <v>212</v>
      </c>
    </row>
    <row r="10" spans="1:14" ht="13" customHeight="1">
      <c r="B10" s="96" t="s">
        <v>30</v>
      </c>
      <c r="C10" s="109">
        <v>10</v>
      </c>
      <c r="D10" s="109">
        <v>0</v>
      </c>
    </row>
    <row r="11" spans="1:14" ht="13" customHeight="1">
      <c r="B11" s="96" t="s">
        <v>27</v>
      </c>
      <c r="C11" s="109">
        <v>3</v>
      </c>
      <c r="D11" s="109">
        <v>102</v>
      </c>
    </row>
    <row r="12" spans="1:14" ht="13" customHeight="1">
      <c r="B12" s="96" t="s">
        <v>28</v>
      </c>
      <c r="C12" s="109">
        <v>39</v>
      </c>
      <c r="D12" s="109">
        <v>201</v>
      </c>
    </row>
    <row r="13" spans="1:14" ht="13" customHeight="1">
      <c r="B13" s="96" t="s">
        <v>29</v>
      </c>
      <c r="C13" s="109">
        <v>0</v>
      </c>
      <c r="D13" s="109">
        <v>45</v>
      </c>
    </row>
    <row r="14" spans="1:14" ht="13" customHeight="1">
      <c r="A14" s="96" t="s">
        <v>150</v>
      </c>
      <c r="B14" s="96" t="s">
        <v>31</v>
      </c>
      <c r="C14" s="109">
        <v>300</v>
      </c>
      <c r="D14" s="109">
        <v>670</v>
      </c>
    </row>
    <row r="15" spans="1:14" ht="13" customHeight="1">
      <c r="B15" s="96" t="s">
        <v>32</v>
      </c>
      <c r="C15" s="109">
        <v>49</v>
      </c>
      <c r="D15" s="109">
        <v>614</v>
      </c>
    </row>
    <row r="16" spans="1:14" ht="13" customHeight="1">
      <c r="B16" s="96" t="s">
        <v>33</v>
      </c>
      <c r="C16" s="109">
        <v>100</v>
      </c>
      <c r="D16" s="109">
        <v>836</v>
      </c>
    </row>
    <row r="17" spans="2:5" ht="13" customHeight="1">
      <c r="B17" s="96" t="s">
        <v>37</v>
      </c>
      <c r="C17" s="109">
        <v>30</v>
      </c>
      <c r="D17" s="109">
        <v>73</v>
      </c>
    </row>
    <row r="18" spans="2:5" ht="13" customHeight="1">
      <c r="B18" s="96" t="s">
        <v>34</v>
      </c>
      <c r="C18" s="109">
        <v>13</v>
      </c>
      <c r="D18" s="109">
        <v>256</v>
      </c>
    </row>
    <row r="19" spans="2:5" ht="13" customHeight="1">
      <c r="B19" s="96" t="s">
        <v>36</v>
      </c>
      <c r="C19" s="109">
        <v>243</v>
      </c>
      <c r="D19" s="109">
        <v>464</v>
      </c>
    </row>
    <row r="20" spans="2:5" ht="13" customHeight="1">
      <c r="B20" s="96" t="s">
        <v>35</v>
      </c>
      <c r="C20" s="109">
        <v>18</v>
      </c>
      <c r="D20" s="109">
        <v>382</v>
      </c>
    </row>
    <row r="21" spans="2:5" ht="13" customHeight="1">
      <c r="B21" s="96" t="s">
        <v>138</v>
      </c>
      <c r="C21" s="109">
        <v>2</v>
      </c>
      <c r="D21" s="109">
        <v>0</v>
      </c>
    </row>
    <row r="22" spans="2:5" ht="13" customHeight="1">
      <c r="B22" s="96" t="s">
        <v>45</v>
      </c>
      <c r="C22" s="109">
        <v>0</v>
      </c>
      <c r="D22" s="109">
        <v>17</v>
      </c>
    </row>
    <row r="23" spans="2:5" ht="13" customHeight="1">
      <c r="B23" s="96" t="s">
        <v>38</v>
      </c>
      <c r="C23" s="109">
        <v>33</v>
      </c>
      <c r="D23" s="109">
        <v>98</v>
      </c>
    </row>
    <row r="24" spans="2:5" ht="13" customHeight="1">
      <c r="B24" s="96" t="s">
        <v>39</v>
      </c>
      <c r="C24" s="109">
        <v>47</v>
      </c>
      <c r="D24" s="109">
        <v>71</v>
      </c>
    </row>
    <row r="25" spans="2:5" ht="13" customHeight="1">
      <c r="B25" s="113" t="s">
        <v>40</v>
      </c>
      <c r="C25" s="109">
        <v>97</v>
      </c>
      <c r="D25" s="109">
        <v>2</v>
      </c>
    </row>
    <row r="26" spans="2:5" ht="13" customHeight="1">
      <c r="B26" s="113" t="s">
        <v>131</v>
      </c>
      <c r="C26" s="109">
        <v>4</v>
      </c>
      <c r="D26" s="109">
        <v>10</v>
      </c>
    </row>
    <row r="27" spans="2:5" ht="13" customHeight="1">
      <c r="B27" s="113" t="s">
        <v>41</v>
      </c>
      <c r="C27" s="109">
        <v>193</v>
      </c>
      <c r="D27" s="109">
        <v>251</v>
      </c>
    </row>
    <row r="28" spans="2:5" ht="13" customHeight="1">
      <c r="B28" s="113" t="s">
        <v>42</v>
      </c>
      <c r="C28" s="109">
        <v>2</v>
      </c>
      <c r="D28" s="109">
        <v>23</v>
      </c>
    </row>
    <row r="29" spans="2:5" ht="13" customHeight="1">
      <c r="B29" s="123" t="s">
        <v>13</v>
      </c>
      <c r="C29" s="109">
        <f>SUM(C2:C28)</f>
        <v>1441</v>
      </c>
      <c r="D29" s="109">
        <f>SUM(D2:D28)</f>
        <v>6873</v>
      </c>
      <c r="E29" s="109">
        <f>SUM(C29:D29)</f>
        <v>8314</v>
      </c>
    </row>
    <row r="32" spans="2:5">
      <c r="C32" s="109">
        <f>MAX(C2:C28)</f>
        <v>300</v>
      </c>
      <c r="D32" s="109">
        <f>MAX(D2:D28)</f>
        <v>990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WRL65"/>
  <sheetViews>
    <sheetView showGridLines="0" zoomScale="115" zoomScaleNormal="115" workbookViewId="0">
      <selection activeCell="B37" sqref="B37:Q42"/>
    </sheetView>
  </sheetViews>
  <sheetFormatPr baseColWidth="10" defaultColWidth="11.5" defaultRowHeight="13" customHeight="1"/>
  <cols>
    <col min="1" max="1" width="2.5" style="23" customWidth="1"/>
    <col min="2" max="2" width="22" style="23" customWidth="1"/>
    <col min="3" max="6" width="9.33203125" style="23" bestFit="1" customWidth="1"/>
    <col min="7" max="7" width="6.6640625" style="23" customWidth="1"/>
    <col min="8" max="8" width="7.33203125" style="23" bestFit="1" customWidth="1"/>
    <col min="9" max="9" width="7.5" style="23" customWidth="1"/>
    <col min="10" max="10" width="10.1640625" style="23" bestFit="1" customWidth="1"/>
    <col min="11" max="11" width="9" style="23" customWidth="1"/>
    <col min="12" max="12" width="7.5" style="23" bestFit="1" customWidth="1"/>
    <col min="13" max="13" width="6.6640625" style="23" bestFit="1" customWidth="1"/>
    <col min="14" max="14" width="6.6640625" style="23" customWidth="1"/>
    <col min="15" max="15" width="10.83203125" style="23" bestFit="1" customWidth="1"/>
    <col min="16" max="16" width="10.5" style="23" bestFit="1" customWidth="1"/>
    <col min="17" max="17" width="9.33203125" style="23" bestFit="1" customWidth="1"/>
    <col min="18" max="18" width="5.33203125" style="23" customWidth="1"/>
    <col min="19" max="16384" width="11.5" style="23"/>
  </cols>
  <sheetData>
    <row r="1" spans="1:16028" ht="1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</row>
    <row r="2" spans="1:16028" ht="13" customHeight="1">
      <c r="A2" s="1"/>
      <c r="B2" s="1" t="s">
        <v>75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</row>
    <row r="3" spans="1:16028" ht="13" customHeight="1">
      <c r="B3" s="1"/>
    </row>
    <row r="4" spans="1:16028" ht="13" customHeight="1">
      <c r="B4" s="1" t="s">
        <v>121</v>
      </c>
    </row>
    <row r="5" spans="1:16028" ht="13" customHeight="1">
      <c r="B5" s="1" t="s">
        <v>166</v>
      </c>
    </row>
    <row r="6" spans="1:16028" ht="13" customHeight="1">
      <c r="B6" s="1"/>
      <c r="C6" s="45"/>
      <c r="D6" s="45"/>
      <c r="E6" s="45"/>
      <c r="F6" s="45"/>
      <c r="G6" s="45"/>
      <c r="H6" s="45"/>
      <c r="I6" s="45"/>
      <c r="J6" s="45"/>
      <c r="K6" s="46"/>
      <c r="L6" s="45"/>
      <c r="M6" s="46"/>
      <c r="N6" s="46"/>
      <c r="O6" s="46"/>
    </row>
    <row r="7" spans="1:16028" ht="13" customHeight="1">
      <c r="B7" s="13" t="s">
        <v>74</v>
      </c>
      <c r="C7" s="13" t="s">
        <v>51</v>
      </c>
      <c r="D7" s="13" t="s">
        <v>21</v>
      </c>
      <c r="E7" s="13" t="s">
        <v>50</v>
      </c>
      <c r="F7" s="13" t="s">
        <v>49</v>
      </c>
      <c r="G7" s="13" t="s">
        <v>31</v>
      </c>
      <c r="H7" s="13" t="s">
        <v>125</v>
      </c>
      <c r="I7" s="13" t="s">
        <v>54</v>
      </c>
      <c r="J7" s="13" t="s">
        <v>141</v>
      </c>
      <c r="K7" s="13" t="s">
        <v>52</v>
      </c>
      <c r="L7" s="13" t="s">
        <v>139</v>
      </c>
      <c r="M7" s="13" t="s">
        <v>53</v>
      </c>
      <c r="N7" s="13" t="s">
        <v>140</v>
      </c>
      <c r="O7" s="13" t="s">
        <v>133</v>
      </c>
      <c r="P7" s="13" t="s">
        <v>61</v>
      </c>
      <c r="Q7" s="13" t="s">
        <v>13</v>
      </c>
    </row>
    <row r="8" spans="1:16028" s="4" customFormat="1" ht="13" customHeight="1">
      <c r="B8" s="31" t="s">
        <v>76</v>
      </c>
      <c r="C8" s="48">
        <v>59</v>
      </c>
      <c r="D8" s="48">
        <v>123</v>
      </c>
      <c r="E8" s="48">
        <v>84</v>
      </c>
      <c r="F8" s="48">
        <v>25</v>
      </c>
      <c r="G8" s="48">
        <v>14</v>
      </c>
      <c r="H8" s="48">
        <v>13</v>
      </c>
      <c r="I8" s="48">
        <v>3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9</v>
      </c>
      <c r="P8" s="48">
        <v>0</v>
      </c>
      <c r="Q8" s="54">
        <v>330</v>
      </c>
    </row>
    <row r="9" spans="1:16028" ht="13" customHeight="1">
      <c r="B9" s="31" t="s">
        <v>77</v>
      </c>
      <c r="C9" s="48">
        <v>17</v>
      </c>
      <c r="D9" s="48">
        <v>134</v>
      </c>
      <c r="E9" s="48">
        <v>82</v>
      </c>
      <c r="F9" s="48">
        <v>64</v>
      </c>
      <c r="G9" s="48">
        <v>38</v>
      </c>
      <c r="H9" s="48">
        <v>82</v>
      </c>
      <c r="I9" s="48">
        <v>10</v>
      </c>
      <c r="J9" s="48">
        <v>32</v>
      </c>
      <c r="K9" s="48">
        <v>2</v>
      </c>
      <c r="L9" s="48">
        <v>0</v>
      </c>
      <c r="M9" s="48">
        <v>0</v>
      </c>
      <c r="N9" s="48">
        <v>0</v>
      </c>
      <c r="O9" s="48">
        <v>5</v>
      </c>
      <c r="P9" s="48">
        <v>4</v>
      </c>
      <c r="Q9" s="54">
        <v>470</v>
      </c>
    </row>
    <row r="10" spans="1:16028" ht="13" customHeight="1">
      <c r="B10" s="31" t="s">
        <v>78</v>
      </c>
      <c r="C10" s="48">
        <v>263</v>
      </c>
      <c r="D10" s="48">
        <v>1</v>
      </c>
      <c r="E10" s="48">
        <v>76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32</v>
      </c>
      <c r="Q10" s="54">
        <v>372</v>
      </c>
    </row>
    <row r="11" spans="1:16028" ht="13" customHeight="1">
      <c r="B11" s="31" t="s">
        <v>79</v>
      </c>
      <c r="C11" s="48">
        <v>58</v>
      </c>
      <c r="D11" s="48">
        <v>0</v>
      </c>
      <c r="E11" s="48">
        <v>18</v>
      </c>
      <c r="F11" s="48">
        <v>2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54">
        <v>78</v>
      </c>
    </row>
    <row r="12" spans="1:16028" ht="13" customHeight="1">
      <c r="B12" s="31" t="s">
        <v>80</v>
      </c>
      <c r="C12" s="48">
        <v>235</v>
      </c>
      <c r="D12" s="48">
        <v>124</v>
      </c>
      <c r="E12" s="48">
        <v>226</v>
      </c>
      <c r="F12" s="48">
        <v>256</v>
      </c>
      <c r="G12" s="48">
        <v>190</v>
      </c>
      <c r="H12" s="48">
        <v>6</v>
      </c>
      <c r="I12" s="48">
        <v>30</v>
      </c>
      <c r="J12" s="48">
        <v>0</v>
      </c>
      <c r="K12" s="48">
        <v>2</v>
      </c>
      <c r="L12" s="48">
        <v>0</v>
      </c>
      <c r="M12" s="48">
        <v>27</v>
      </c>
      <c r="N12" s="48">
        <v>0</v>
      </c>
      <c r="O12" s="48">
        <v>2</v>
      </c>
      <c r="P12" s="48">
        <v>0</v>
      </c>
      <c r="Q12" s="54">
        <v>1098</v>
      </c>
    </row>
    <row r="13" spans="1:16028" ht="13" customHeight="1">
      <c r="B13" s="31" t="s">
        <v>81</v>
      </c>
      <c r="C13" s="48">
        <v>154</v>
      </c>
      <c r="D13" s="48">
        <v>86</v>
      </c>
      <c r="E13" s="48">
        <v>94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</v>
      </c>
      <c r="L13" s="48">
        <v>0</v>
      </c>
      <c r="M13" s="48">
        <v>0</v>
      </c>
      <c r="N13" s="48">
        <v>2</v>
      </c>
      <c r="O13" s="48">
        <v>3</v>
      </c>
      <c r="P13" s="48">
        <v>2</v>
      </c>
      <c r="Q13" s="54">
        <v>342</v>
      </c>
    </row>
    <row r="14" spans="1:16028" ht="13" customHeight="1">
      <c r="B14" s="31" t="s">
        <v>82</v>
      </c>
      <c r="C14" s="48">
        <v>10</v>
      </c>
      <c r="D14" s="48">
        <v>0</v>
      </c>
      <c r="E14" s="48">
        <v>14</v>
      </c>
      <c r="F14" s="48">
        <v>27</v>
      </c>
      <c r="G14" s="48">
        <v>38</v>
      </c>
      <c r="H14" s="48">
        <v>0</v>
      </c>
      <c r="I14" s="48">
        <v>6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54">
        <v>95</v>
      </c>
    </row>
    <row r="15" spans="1:16028" ht="13" customHeight="1">
      <c r="B15" s="31" t="s">
        <v>83</v>
      </c>
      <c r="C15" s="48">
        <v>76</v>
      </c>
      <c r="D15" s="48">
        <v>2</v>
      </c>
      <c r="E15" s="48">
        <v>25</v>
      </c>
      <c r="F15" s="48">
        <v>61</v>
      </c>
      <c r="G15" s="48">
        <v>38</v>
      </c>
      <c r="H15" s="48">
        <v>0</v>
      </c>
      <c r="I15" s="48">
        <v>10</v>
      </c>
      <c r="J15" s="48">
        <v>0</v>
      </c>
      <c r="K15" s="48">
        <v>19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54">
        <v>231</v>
      </c>
    </row>
    <row r="16" spans="1:16028" ht="13" customHeight="1">
      <c r="B16" s="31" t="s">
        <v>87</v>
      </c>
      <c r="C16" s="48">
        <v>0</v>
      </c>
      <c r="D16" s="48">
        <v>0</v>
      </c>
      <c r="E16" s="48">
        <v>0</v>
      </c>
      <c r="F16" s="48">
        <v>10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54">
        <v>10</v>
      </c>
    </row>
    <row r="17" spans="2:17" ht="13" customHeight="1">
      <c r="B17" s="31" t="s">
        <v>84</v>
      </c>
      <c r="C17" s="48">
        <v>71</v>
      </c>
      <c r="D17" s="48">
        <v>0</v>
      </c>
      <c r="E17" s="48">
        <v>32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2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54">
        <v>105</v>
      </c>
    </row>
    <row r="18" spans="2:17" ht="13" customHeight="1">
      <c r="B18" s="31" t="s">
        <v>85</v>
      </c>
      <c r="C18" s="48">
        <v>46</v>
      </c>
      <c r="D18" s="48">
        <v>0</v>
      </c>
      <c r="E18" s="48">
        <v>30</v>
      </c>
      <c r="F18" s="48">
        <v>61</v>
      </c>
      <c r="G18" s="48">
        <v>27</v>
      </c>
      <c r="H18" s="48">
        <v>20</v>
      </c>
      <c r="I18" s="48">
        <v>3</v>
      </c>
      <c r="J18" s="48">
        <v>0</v>
      </c>
      <c r="K18" s="48">
        <v>38</v>
      </c>
      <c r="L18" s="48">
        <v>0</v>
      </c>
      <c r="M18" s="48">
        <v>0</v>
      </c>
      <c r="N18" s="48">
        <v>0</v>
      </c>
      <c r="O18" s="48">
        <v>9</v>
      </c>
      <c r="P18" s="48">
        <v>6</v>
      </c>
      <c r="Q18" s="54">
        <v>240</v>
      </c>
    </row>
    <row r="19" spans="2:17" ht="13" customHeight="1">
      <c r="B19" s="31" t="s">
        <v>86</v>
      </c>
      <c r="C19" s="48">
        <v>32</v>
      </c>
      <c r="D19" s="48">
        <v>0</v>
      </c>
      <c r="E19" s="48">
        <v>13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54">
        <v>45</v>
      </c>
    </row>
    <row r="20" spans="2:17" ht="13" customHeight="1">
      <c r="B20" s="31" t="s">
        <v>88</v>
      </c>
      <c r="C20" s="48">
        <v>147</v>
      </c>
      <c r="D20" s="48">
        <v>3</v>
      </c>
      <c r="E20" s="48">
        <v>56</v>
      </c>
      <c r="F20" s="48">
        <v>488</v>
      </c>
      <c r="G20" s="48">
        <v>195</v>
      </c>
      <c r="H20" s="48">
        <v>0</v>
      </c>
      <c r="I20" s="48">
        <v>26</v>
      </c>
      <c r="J20" s="48">
        <v>0</v>
      </c>
      <c r="K20" s="48">
        <v>0</v>
      </c>
      <c r="L20" s="48">
        <v>0</v>
      </c>
      <c r="M20" s="48">
        <v>55</v>
      </c>
      <c r="N20" s="48">
        <v>0</v>
      </c>
      <c r="O20" s="48">
        <v>0</v>
      </c>
      <c r="P20" s="48">
        <v>0</v>
      </c>
      <c r="Q20" s="54">
        <v>970</v>
      </c>
    </row>
    <row r="21" spans="2:17" ht="13" customHeight="1">
      <c r="B21" s="31" t="s">
        <v>89</v>
      </c>
      <c r="C21" s="48">
        <v>88</v>
      </c>
      <c r="D21" s="48">
        <v>291</v>
      </c>
      <c r="E21" s="48">
        <v>126</v>
      </c>
      <c r="F21" s="48">
        <v>2</v>
      </c>
      <c r="G21" s="48">
        <v>0</v>
      </c>
      <c r="H21" s="48">
        <v>8</v>
      </c>
      <c r="I21" s="48">
        <v>0</v>
      </c>
      <c r="J21" s="48">
        <v>4</v>
      </c>
      <c r="K21" s="48">
        <v>115</v>
      </c>
      <c r="L21" s="48">
        <v>0</v>
      </c>
      <c r="M21" s="48">
        <v>0</v>
      </c>
      <c r="N21" s="48">
        <v>2</v>
      </c>
      <c r="O21" s="48">
        <v>17</v>
      </c>
      <c r="P21" s="48">
        <v>10</v>
      </c>
      <c r="Q21" s="54">
        <v>663</v>
      </c>
    </row>
    <row r="22" spans="2:17" ht="13" customHeight="1">
      <c r="B22" s="31" t="s">
        <v>90</v>
      </c>
      <c r="C22" s="48">
        <v>118</v>
      </c>
      <c r="D22" s="48">
        <v>498</v>
      </c>
      <c r="E22" s="48">
        <v>93</v>
      </c>
      <c r="F22" s="48">
        <v>40</v>
      </c>
      <c r="G22" s="48">
        <v>60</v>
      </c>
      <c r="H22" s="48">
        <v>114</v>
      </c>
      <c r="I22" s="48">
        <v>6</v>
      </c>
      <c r="J22" s="48">
        <v>0</v>
      </c>
      <c r="K22" s="48">
        <v>2</v>
      </c>
      <c r="L22" s="48">
        <v>0</v>
      </c>
      <c r="M22" s="48">
        <v>0</v>
      </c>
      <c r="N22" s="48">
        <v>0</v>
      </c>
      <c r="O22" s="48">
        <v>4</v>
      </c>
      <c r="P22" s="48">
        <v>1</v>
      </c>
      <c r="Q22" s="54">
        <v>936</v>
      </c>
    </row>
    <row r="23" spans="2:17" ht="13" customHeight="1">
      <c r="B23" s="31" t="s">
        <v>92</v>
      </c>
      <c r="C23" s="48">
        <v>33</v>
      </c>
      <c r="D23" s="48">
        <v>1</v>
      </c>
      <c r="E23" s="48">
        <v>24</v>
      </c>
      <c r="F23" s="48">
        <v>4</v>
      </c>
      <c r="G23" s="48">
        <v>1</v>
      </c>
      <c r="H23" s="48">
        <v>0</v>
      </c>
      <c r="I23" s="48">
        <v>0</v>
      </c>
      <c r="J23" s="48">
        <v>13</v>
      </c>
      <c r="K23" s="48">
        <v>10</v>
      </c>
      <c r="L23" s="48">
        <v>5</v>
      </c>
      <c r="M23" s="48">
        <v>0</v>
      </c>
      <c r="N23" s="48">
        <v>4</v>
      </c>
      <c r="O23" s="48">
        <v>3</v>
      </c>
      <c r="P23" s="48">
        <v>5</v>
      </c>
      <c r="Q23" s="54">
        <v>103</v>
      </c>
    </row>
    <row r="24" spans="2:17" ht="13" customHeight="1">
      <c r="B24" s="31" t="s">
        <v>91</v>
      </c>
      <c r="C24" s="48">
        <v>66</v>
      </c>
      <c r="D24" s="48">
        <v>72</v>
      </c>
      <c r="E24" s="48">
        <v>77</v>
      </c>
      <c r="F24" s="48">
        <v>0</v>
      </c>
      <c r="G24" s="48">
        <v>0</v>
      </c>
      <c r="H24" s="48">
        <v>51</v>
      </c>
      <c r="I24" s="48">
        <v>0</v>
      </c>
      <c r="J24" s="48">
        <v>0</v>
      </c>
      <c r="K24" s="48">
        <v>0</v>
      </c>
      <c r="L24" s="48">
        <v>1</v>
      </c>
      <c r="M24" s="48">
        <v>0</v>
      </c>
      <c r="N24" s="48">
        <v>0</v>
      </c>
      <c r="O24" s="48">
        <v>0</v>
      </c>
      <c r="P24" s="48">
        <v>2</v>
      </c>
      <c r="Q24" s="54">
        <v>269</v>
      </c>
    </row>
    <row r="25" spans="2:17" ht="13" customHeight="1">
      <c r="B25" s="31" t="s">
        <v>93</v>
      </c>
      <c r="C25" s="48">
        <v>89</v>
      </c>
      <c r="D25" s="48">
        <v>133</v>
      </c>
      <c r="E25" s="48">
        <v>31</v>
      </c>
      <c r="F25" s="48">
        <v>281</v>
      </c>
      <c r="G25" s="48">
        <v>124</v>
      </c>
      <c r="H25" s="48">
        <v>8</v>
      </c>
      <c r="I25" s="48">
        <v>12</v>
      </c>
      <c r="J25" s="48">
        <v>2</v>
      </c>
      <c r="K25" s="48">
        <v>20</v>
      </c>
      <c r="L25" s="48">
        <v>0</v>
      </c>
      <c r="M25" s="48">
        <v>5</v>
      </c>
      <c r="N25" s="48">
        <v>1</v>
      </c>
      <c r="O25" s="48">
        <v>0</v>
      </c>
      <c r="P25" s="48">
        <v>1</v>
      </c>
      <c r="Q25" s="54">
        <v>707</v>
      </c>
    </row>
    <row r="26" spans="2:17" ht="13" customHeight="1">
      <c r="B26" s="31" t="s">
        <v>94</v>
      </c>
      <c r="C26" s="48">
        <v>76</v>
      </c>
      <c r="D26" s="48">
        <v>166</v>
      </c>
      <c r="E26" s="48">
        <v>75</v>
      </c>
      <c r="F26" s="48">
        <v>32</v>
      </c>
      <c r="G26" s="48">
        <v>25</v>
      </c>
      <c r="H26" s="48">
        <v>0</v>
      </c>
      <c r="I26" s="48">
        <v>7</v>
      </c>
      <c r="J26" s="48">
        <v>0</v>
      </c>
      <c r="K26" s="48">
        <v>19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54">
        <v>400</v>
      </c>
    </row>
    <row r="27" spans="2:17" ht="13" customHeight="1">
      <c r="B27" s="31" t="s">
        <v>137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0</v>
      </c>
      <c r="N27" s="48">
        <v>0</v>
      </c>
      <c r="O27" s="48">
        <v>0</v>
      </c>
      <c r="P27" s="48">
        <v>0</v>
      </c>
      <c r="Q27" s="54">
        <v>2</v>
      </c>
    </row>
    <row r="28" spans="2:17" ht="13" customHeight="1">
      <c r="B28" s="31" t="s">
        <v>95</v>
      </c>
      <c r="C28" s="48">
        <v>12</v>
      </c>
      <c r="D28" s="48">
        <v>0</v>
      </c>
      <c r="E28" s="48">
        <v>4</v>
      </c>
      <c r="F28" s="48">
        <v>0</v>
      </c>
      <c r="G28" s="48">
        <v>0</v>
      </c>
      <c r="H28" s="48">
        <v>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54">
        <v>17</v>
      </c>
    </row>
    <row r="29" spans="2:17" ht="13" customHeight="1">
      <c r="B29" s="31" t="s">
        <v>97</v>
      </c>
      <c r="C29" s="48">
        <v>49</v>
      </c>
      <c r="D29" s="48">
        <v>0</v>
      </c>
      <c r="E29" s="48">
        <v>39</v>
      </c>
      <c r="F29" s="48">
        <v>0</v>
      </c>
      <c r="G29" s="48">
        <v>0</v>
      </c>
      <c r="H29" s="48">
        <v>3</v>
      </c>
      <c r="I29" s="48">
        <v>0</v>
      </c>
      <c r="J29" s="48">
        <v>16</v>
      </c>
      <c r="K29" s="48">
        <v>0</v>
      </c>
      <c r="L29" s="48">
        <v>15</v>
      </c>
      <c r="M29" s="48">
        <v>0</v>
      </c>
      <c r="N29" s="48">
        <v>0</v>
      </c>
      <c r="O29" s="48">
        <v>3</v>
      </c>
      <c r="P29" s="48">
        <v>6</v>
      </c>
      <c r="Q29" s="54">
        <v>131</v>
      </c>
    </row>
    <row r="30" spans="2:17" ht="13" customHeight="1">
      <c r="B30" s="31" t="s">
        <v>96</v>
      </c>
      <c r="C30" s="48">
        <v>21</v>
      </c>
      <c r="D30" s="48">
        <v>0</v>
      </c>
      <c r="E30" s="48">
        <v>3</v>
      </c>
      <c r="F30" s="48">
        <v>77</v>
      </c>
      <c r="G30" s="48">
        <v>15</v>
      </c>
      <c r="H30" s="48">
        <v>0</v>
      </c>
      <c r="I30" s="48">
        <v>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54">
        <v>118</v>
      </c>
    </row>
    <row r="31" spans="2:17" ht="13" customHeight="1">
      <c r="B31" s="31" t="s">
        <v>98</v>
      </c>
      <c r="C31" s="48">
        <v>1</v>
      </c>
      <c r="D31" s="48">
        <v>5</v>
      </c>
      <c r="E31" s="48">
        <v>3</v>
      </c>
      <c r="F31" s="48">
        <v>26</v>
      </c>
      <c r="G31" s="48">
        <v>48</v>
      </c>
      <c r="H31" s="48">
        <v>0</v>
      </c>
      <c r="I31" s="48">
        <v>0</v>
      </c>
      <c r="J31" s="48">
        <v>13</v>
      </c>
      <c r="K31" s="48">
        <v>0</v>
      </c>
      <c r="L31" s="48">
        <v>2</v>
      </c>
      <c r="M31" s="48">
        <v>0</v>
      </c>
      <c r="N31" s="48">
        <v>0</v>
      </c>
      <c r="O31" s="48">
        <v>0</v>
      </c>
      <c r="P31" s="48">
        <v>1</v>
      </c>
      <c r="Q31" s="54">
        <v>99</v>
      </c>
    </row>
    <row r="32" spans="2:17" ht="13" customHeight="1">
      <c r="B32" s="31" t="s">
        <v>130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8</v>
      </c>
      <c r="P32" s="48">
        <v>6</v>
      </c>
      <c r="Q32" s="54">
        <v>14</v>
      </c>
    </row>
    <row r="33" spans="2:18" ht="13" customHeight="1">
      <c r="B33" s="31" t="s">
        <v>99</v>
      </c>
      <c r="C33" s="48">
        <v>10</v>
      </c>
      <c r="D33" s="48">
        <v>16</v>
      </c>
      <c r="E33" s="48">
        <v>8</v>
      </c>
      <c r="F33" s="48">
        <v>59</v>
      </c>
      <c r="G33" s="48">
        <v>63</v>
      </c>
      <c r="H33" s="48">
        <v>1</v>
      </c>
      <c r="I33" s="48">
        <v>7</v>
      </c>
      <c r="J33" s="48">
        <v>69</v>
      </c>
      <c r="K33" s="48">
        <v>0</v>
      </c>
      <c r="L33" s="48">
        <v>27</v>
      </c>
      <c r="M33" s="48">
        <v>2</v>
      </c>
      <c r="N33" s="48">
        <v>46</v>
      </c>
      <c r="O33" s="48">
        <v>75</v>
      </c>
      <c r="P33" s="48">
        <v>61</v>
      </c>
      <c r="Q33" s="54">
        <v>444</v>
      </c>
    </row>
    <row r="34" spans="2:18" ht="13" customHeight="1">
      <c r="B34" s="31" t="s">
        <v>100</v>
      </c>
      <c r="C34" s="48">
        <v>0</v>
      </c>
      <c r="D34" s="48">
        <v>0</v>
      </c>
      <c r="E34" s="48">
        <v>0</v>
      </c>
      <c r="F34" s="48">
        <v>2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23</v>
      </c>
      <c r="P34" s="48">
        <v>0</v>
      </c>
      <c r="Q34" s="54">
        <v>25</v>
      </c>
    </row>
    <row r="35" spans="2:18" ht="13" customHeight="1">
      <c r="B35" s="6" t="s">
        <v>13</v>
      </c>
      <c r="C35" s="19">
        <v>1731</v>
      </c>
      <c r="D35" s="19">
        <v>1655</v>
      </c>
      <c r="E35" s="19">
        <v>1234</v>
      </c>
      <c r="F35" s="19">
        <v>1517</v>
      </c>
      <c r="G35" s="19">
        <v>876</v>
      </c>
      <c r="H35" s="19">
        <v>307</v>
      </c>
      <c r="I35" s="19">
        <v>122</v>
      </c>
      <c r="J35" s="19">
        <v>149</v>
      </c>
      <c r="K35" s="19">
        <v>230</v>
      </c>
      <c r="L35" s="19">
        <v>51</v>
      </c>
      <c r="M35" s="19">
        <v>89</v>
      </c>
      <c r="N35" s="19">
        <v>55</v>
      </c>
      <c r="O35" s="19">
        <v>161</v>
      </c>
      <c r="P35" s="19">
        <v>137</v>
      </c>
      <c r="Q35" s="19">
        <v>8314</v>
      </c>
    </row>
    <row r="36" spans="2:18" ht="24" customHeigh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2:18" ht="12.75" customHeight="1">
      <c r="B37" s="87" t="s">
        <v>132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1"/>
    </row>
    <row r="38" spans="2:18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8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2:18" ht="15" customHeight="1">
      <c r="B40" s="89" t="s">
        <v>167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2:18" ht="15" customHeight="1">
      <c r="B41" s="88" t="s">
        <v>168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8" ht="13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55" spans="2:2" ht="13" customHeight="1">
      <c r="B55" s="23" t="s">
        <v>151</v>
      </c>
    </row>
    <row r="56" spans="2:2" ht="13" customHeight="1">
      <c r="B56" s="23" t="s">
        <v>152</v>
      </c>
    </row>
    <row r="57" spans="2:2" ht="13" customHeight="1">
      <c r="B57" s="23" t="s">
        <v>153</v>
      </c>
    </row>
    <row r="58" spans="2:2" ht="13" customHeight="1">
      <c r="B58" s="23" t="s">
        <v>162</v>
      </c>
    </row>
    <row r="59" spans="2:2" ht="13" customHeight="1">
      <c r="B59" s="23" t="s">
        <v>154</v>
      </c>
    </row>
    <row r="60" spans="2:2" ht="13" customHeight="1">
      <c r="B60" s="23" t="s">
        <v>155</v>
      </c>
    </row>
    <row r="61" spans="2:2" ht="13" customHeight="1">
      <c r="B61" s="23" t="s">
        <v>156</v>
      </c>
    </row>
    <row r="62" spans="2:2" ht="13" customHeight="1">
      <c r="B62" s="23" t="s">
        <v>157</v>
      </c>
    </row>
    <row r="63" spans="2:2" ht="13" customHeight="1">
      <c r="B63" s="23" t="s">
        <v>158</v>
      </c>
    </row>
    <row r="64" spans="2:2" ht="13" customHeight="1">
      <c r="B64" s="23" t="s">
        <v>159</v>
      </c>
    </row>
    <row r="65" spans="2:2" ht="13" customHeight="1">
      <c r="B65" s="23" t="s">
        <v>160</v>
      </c>
    </row>
  </sheetData>
  <sortState xmlns:xlrd2="http://schemas.microsoft.com/office/spreadsheetml/2017/richdata2" columnSort="1" ref="Y7:AU82">
    <sortCondition descending="1" ref="Y35:AU35"/>
  </sortState>
  <mergeCells count="3">
    <mergeCell ref="B37:Q38"/>
    <mergeCell ref="B41:Q42"/>
    <mergeCell ref="B40:Q40"/>
  </mergeCells>
  <phoneticPr fontId="0" type="noConversion"/>
  <printOptions horizontalCentered="1" verticalCentered="1"/>
  <pageMargins left="0.19685039370078741" right="0.15748031496062992" top="0.19685039370078741" bottom="0.19685039370078741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K27"/>
  <sheetViews>
    <sheetView showGridLines="0" workbookViewId="0">
      <selection activeCell="R21" sqref="R21"/>
    </sheetView>
  </sheetViews>
  <sheetFormatPr baseColWidth="10" defaultRowHeight="13"/>
  <cols>
    <col min="1" max="1" width="10.83203125" style="96"/>
    <col min="2" max="2" width="21.6640625" style="96" customWidth="1"/>
    <col min="3" max="3" width="10.83203125" style="96"/>
    <col min="4" max="4" width="12" style="96" customWidth="1"/>
    <col min="5" max="5" width="7.33203125" style="96" bestFit="1" customWidth="1"/>
    <col min="6" max="16384" width="10.83203125" style="96"/>
  </cols>
  <sheetData>
    <row r="1" spans="1:11" ht="16">
      <c r="K1" s="116" t="s">
        <v>177</v>
      </c>
    </row>
    <row r="2" spans="1:11" ht="16">
      <c r="K2" s="116" t="s">
        <v>166</v>
      </c>
    </row>
    <row r="3" spans="1:11" ht="15">
      <c r="A3" s="125">
        <v>4</v>
      </c>
      <c r="B3" s="96" t="s">
        <v>102</v>
      </c>
      <c r="C3" s="96">
        <v>1731</v>
      </c>
      <c r="D3" s="126">
        <f t="shared" ref="D3:D10" si="0">C3/$C$11</f>
        <v>0.20820303103199422</v>
      </c>
      <c r="E3" s="127">
        <f>D3</f>
        <v>0.20820303103199422</v>
      </c>
    </row>
    <row r="4" spans="1:11" ht="15">
      <c r="A4" s="125">
        <v>1</v>
      </c>
      <c r="B4" s="96" t="s">
        <v>101</v>
      </c>
      <c r="C4" s="96">
        <v>1655</v>
      </c>
      <c r="D4" s="126">
        <f t="shared" si="0"/>
        <v>0.19906182343035844</v>
      </c>
      <c r="E4" s="127">
        <f>D4+E3</f>
        <v>0.40726485446235267</v>
      </c>
    </row>
    <row r="5" spans="1:11" ht="15">
      <c r="A5" s="125">
        <v>2</v>
      </c>
      <c r="B5" s="96" t="s">
        <v>103</v>
      </c>
      <c r="C5" s="96">
        <v>1234</v>
      </c>
      <c r="D5" s="126">
        <f t="shared" si="0"/>
        <v>0.14842434447919173</v>
      </c>
      <c r="E5" s="127">
        <f t="shared" ref="E5:E10" si="1">D5+E4</f>
        <v>0.55568919894154445</v>
      </c>
    </row>
    <row r="6" spans="1:11" ht="15">
      <c r="A6" s="125">
        <v>3</v>
      </c>
      <c r="B6" s="96" t="s">
        <v>104</v>
      </c>
      <c r="C6" s="96">
        <v>1517</v>
      </c>
      <c r="D6" s="126">
        <f t="shared" si="0"/>
        <v>0.18246331489054607</v>
      </c>
      <c r="E6" s="127">
        <f>D6+E5</f>
        <v>0.73815251383209057</v>
      </c>
    </row>
    <row r="7" spans="1:11" ht="15">
      <c r="A7" s="125">
        <v>5</v>
      </c>
      <c r="B7" s="96" t="s">
        <v>113</v>
      </c>
      <c r="C7" s="96">
        <v>876</v>
      </c>
      <c r="D7" s="126">
        <f t="shared" si="0"/>
        <v>0.10536444551359153</v>
      </c>
      <c r="E7" s="127">
        <f t="shared" si="1"/>
        <v>0.84351695934568216</v>
      </c>
    </row>
    <row r="8" spans="1:11" ht="15">
      <c r="A8" s="125">
        <v>7</v>
      </c>
      <c r="B8" s="96" t="s">
        <v>105</v>
      </c>
      <c r="C8" s="96">
        <v>307</v>
      </c>
      <c r="D8" s="126">
        <f t="shared" si="0"/>
        <v>3.6925667548713015E-2</v>
      </c>
      <c r="E8" s="127">
        <f t="shared" si="1"/>
        <v>0.88044262689439523</v>
      </c>
    </row>
    <row r="9" spans="1:11" ht="15">
      <c r="A9" s="125">
        <v>8</v>
      </c>
      <c r="B9" s="96" t="s">
        <v>144</v>
      </c>
      <c r="C9" s="96">
        <v>122</v>
      </c>
      <c r="D9" s="126">
        <f t="shared" si="0"/>
        <v>1.467404378157325E-2</v>
      </c>
      <c r="E9" s="127">
        <f t="shared" si="1"/>
        <v>0.89511667067596845</v>
      </c>
    </row>
    <row r="10" spans="1:11" ht="15">
      <c r="A10" s="125">
        <v>6</v>
      </c>
      <c r="B10" s="96" t="s">
        <v>107</v>
      </c>
      <c r="C10" s="112">
        <f>SUM(C20:C26)</f>
        <v>872</v>
      </c>
      <c r="D10" s="126">
        <f t="shared" si="0"/>
        <v>0.10488332932403176</v>
      </c>
      <c r="E10" s="127">
        <f t="shared" si="1"/>
        <v>1.0000000000000002</v>
      </c>
    </row>
    <row r="11" spans="1:11">
      <c r="B11" s="115" t="s">
        <v>13</v>
      </c>
      <c r="C11" s="109">
        <f>SUM(C3:C10)</f>
        <v>8314</v>
      </c>
      <c r="D11" s="128">
        <f>SUM(D3:D10)</f>
        <v>1.0000000000000002</v>
      </c>
    </row>
    <row r="13" spans="1:11" ht="14">
      <c r="B13" s="129" t="s">
        <v>51</v>
      </c>
      <c r="C13" s="96">
        <v>1731</v>
      </c>
      <c r="D13" s="130">
        <f>C13/$C$27</f>
        <v>0.20820303103199422</v>
      </c>
      <c r="E13" s="127">
        <f>D13</f>
        <v>0.20820303103199422</v>
      </c>
    </row>
    <row r="14" spans="1:11" ht="14">
      <c r="B14" s="129" t="s">
        <v>21</v>
      </c>
      <c r="C14" s="96">
        <v>1655</v>
      </c>
      <c r="D14" s="130">
        <f t="shared" ref="D14:D27" si="2">C14/$C$27</f>
        <v>0.19906182343035844</v>
      </c>
      <c r="E14" s="127">
        <f>D14+E13</f>
        <v>0.40726485446235267</v>
      </c>
    </row>
    <row r="15" spans="1:11" ht="14">
      <c r="B15" s="129" t="s">
        <v>50</v>
      </c>
      <c r="C15" s="96">
        <v>1234</v>
      </c>
      <c r="D15" s="130">
        <f t="shared" si="2"/>
        <v>0.14842434447919173</v>
      </c>
      <c r="E15" s="127">
        <f t="shared" ref="E15:E25" si="3">D15+E14</f>
        <v>0.55568919894154445</v>
      </c>
    </row>
    <row r="16" spans="1:11" ht="14">
      <c r="B16" s="129" t="s">
        <v>49</v>
      </c>
      <c r="C16" s="96">
        <v>1517</v>
      </c>
      <c r="D16" s="130">
        <f t="shared" si="2"/>
        <v>0.18246331489054607</v>
      </c>
      <c r="E16" s="127">
        <f t="shared" si="3"/>
        <v>0.73815251383209057</v>
      </c>
    </row>
    <row r="17" spans="2:5" ht="14">
      <c r="B17" s="129" t="s">
        <v>31</v>
      </c>
      <c r="C17" s="96">
        <v>876</v>
      </c>
      <c r="D17" s="130">
        <f t="shared" si="2"/>
        <v>0.10536444551359153</v>
      </c>
      <c r="E17" s="127">
        <f t="shared" si="3"/>
        <v>0.84351695934568216</v>
      </c>
    </row>
    <row r="18" spans="2:5" ht="14">
      <c r="B18" s="129" t="s">
        <v>125</v>
      </c>
      <c r="C18" s="96">
        <v>307</v>
      </c>
      <c r="D18" s="130">
        <f t="shared" si="2"/>
        <v>3.6925667548713015E-2</v>
      </c>
      <c r="E18" s="127">
        <f t="shared" si="3"/>
        <v>0.88044262689439523</v>
      </c>
    </row>
    <row r="19" spans="2:5" ht="14">
      <c r="B19" s="129" t="s">
        <v>54</v>
      </c>
      <c r="C19" s="96">
        <v>122</v>
      </c>
      <c r="D19" s="130">
        <f t="shared" si="2"/>
        <v>1.467404378157325E-2</v>
      </c>
      <c r="E19" s="127">
        <f t="shared" si="3"/>
        <v>0.89511667067596845</v>
      </c>
    </row>
    <row r="20" spans="2:5" ht="14">
      <c r="B20" s="129" t="s">
        <v>141</v>
      </c>
      <c r="C20" s="96">
        <v>149</v>
      </c>
      <c r="D20" s="130">
        <f t="shared" si="2"/>
        <v>1.7921578061101756E-2</v>
      </c>
      <c r="E20" s="127">
        <f t="shared" si="3"/>
        <v>0.91303824873707018</v>
      </c>
    </row>
    <row r="21" spans="2:5" ht="14">
      <c r="B21" s="129" t="s">
        <v>52</v>
      </c>
      <c r="C21" s="96">
        <v>230</v>
      </c>
      <c r="D21" s="130">
        <f t="shared" si="2"/>
        <v>2.7664180899687276E-2</v>
      </c>
      <c r="E21" s="127">
        <f t="shared" si="3"/>
        <v>0.94070242963675743</v>
      </c>
    </row>
    <row r="22" spans="2:5" ht="14">
      <c r="B22" s="129" t="s">
        <v>139</v>
      </c>
      <c r="C22" s="96">
        <v>51</v>
      </c>
      <c r="D22" s="130">
        <f t="shared" si="2"/>
        <v>6.134231416887178E-3</v>
      </c>
      <c r="E22" s="127">
        <f t="shared" si="3"/>
        <v>0.94683666105364461</v>
      </c>
    </row>
    <row r="23" spans="2:5" ht="14">
      <c r="B23" s="129" t="s">
        <v>53</v>
      </c>
      <c r="C23" s="96">
        <v>89</v>
      </c>
      <c r="D23" s="130">
        <f t="shared" si="2"/>
        <v>1.0704835217705076E-2</v>
      </c>
      <c r="E23" s="127">
        <f t="shared" si="3"/>
        <v>0.95754149627134966</v>
      </c>
    </row>
    <row r="24" spans="2:5" ht="14">
      <c r="B24" s="129" t="s">
        <v>140</v>
      </c>
      <c r="C24" s="96">
        <v>55</v>
      </c>
      <c r="D24" s="130">
        <f t="shared" si="2"/>
        <v>6.6153476064469566E-3</v>
      </c>
      <c r="E24" s="127">
        <f t="shared" si="3"/>
        <v>0.96415684387779665</v>
      </c>
    </row>
    <row r="25" spans="2:5" ht="14">
      <c r="B25" s="129" t="s">
        <v>133</v>
      </c>
      <c r="C25" s="96">
        <v>161</v>
      </c>
      <c r="D25" s="130">
        <f t="shared" si="2"/>
        <v>1.9364926629781093E-2</v>
      </c>
      <c r="E25" s="127">
        <f t="shared" si="3"/>
        <v>0.98352177050757772</v>
      </c>
    </row>
    <row r="26" spans="2:5" ht="14">
      <c r="B26" s="129" t="s">
        <v>163</v>
      </c>
      <c r="C26" s="96">
        <v>137</v>
      </c>
      <c r="D26" s="130">
        <f t="shared" si="2"/>
        <v>1.6478229492422419E-2</v>
      </c>
      <c r="E26" s="127">
        <f>D26+E25</f>
        <v>1.0000000000000002</v>
      </c>
    </row>
    <row r="27" spans="2:5">
      <c r="B27" s="106" t="s">
        <v>13</v>
      </c>
      <c r="C27" s="106">
        <f>SUM(C13:C26)</f>
        <v>8314</v>
      </c>
      <c r="D27" s="131">
        <f t="shared" si="2"/>
        <v>1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W54"/>
  <sheetViews>
    <sheetView showGridLines="0" zoomScale="80" zoomScaleNormal="80" workbookViewId="0">
      <selection sqref="A1:F1048576"/>
    </sheetView>
  </sheetViews>
  <sheetFormatPr baseColWidth="10" defaultRowHeight="13"/>
  <cols>
    <col min="1" max="1" width="4.5" style="96" customWidth="1"/>
    <col min="2" max="2" width="10.83203125" style="96" bestFit="1" customWidth="1"/>
    <col min="3" max="3" width="11.5" style="109"/>
    <col min="4" max="4" width="12.33203125" style="96" bestFit="1" customWidth="1"/>
    <col min="5" max="6" width="10.83203125" style="96"/>
    <col min="7" max="7" width="23.83203125" bestFit="1" customWidth="1"/>
    <col min="16" max="16" width="11.5" style="39"/>
    <col min="17" max="17" width="11.5" style="51"/>
  </cols>
  <sheetData>
    <row r="1" spans="2:17">
      <c r="P1"/>
      <c r="Q1"/>
    </row>
    <row r="2" spans="2:17" ht="16">
      <c r="B2" s="115" t="s">
        <v>44</v>
      </c>
      <c r="C2" s="141" t="s">
        <v>46</v>
      </c>
      <c r="D2" s="115" t="s">
        <v>48</v>
      </c>
      <c r="E2" s="115" t="s">
        <v>47</v>
      </c>
      <c r="G2" s="58"/>
      <c r="O2" s="116" t="s">
        <v>178</v>
      </c>
      <c r="P2"/>
      <c r="Q2"/>
    </row>
    <row r="3" spans="2:17" ht="13" customHeight="1">
      <c r="B3" s="96" t="s">
        <v>51</v>
      </c>
      <c r="C3" s="109">
        <v>1731</v>
      </c>
      <c r="D3" s="142">
        <f>E3</f>
        <v>20.820303103199421</v>
      </c>
      <c r="E3" s="143">
        <f>C3/$C$17*100</f>
        <v>20.820303103199421</v>
      </c>
      <c r="G3" s="58"/>
      <c r="P3"/>
      <c r="Q3"/>
    </row>
    <row r="4" spans="2:17" ht="13" customHeight="1">
      <c r="B4" s="96" t="s">
        <v>21</v>
      </c>
      <c r="C4" s="109">
        <v>1655</v>
      </c>
      <c r="D4" s="142">
        <f t="shared" ref="D4:D16" si="0">D3+E4</f>
        <v>40.726485446235266</v>
      </c>
      <c r="E4" s="143">
        <f t="shared" ref="E4:E16" si="1">C4/$C$17*100</f>
        <v>19.906182343035844</v>
      </c>
      <c r="G4" s="58"/>
      <c r="P4"/>
      <c r="Q4"/>
    </row>
    <row r="5" spans="2:17" ht="13" customHeight="1">
      <c r="B5" s="96" t="s">
        <v>50</v>
      </c>
      <c r="C5" s="109">
        <v>1234</v>
      </c>
      <c r="D5" s="142">
        <f t="shared" si="0"/>
        <v>55.56891989415444</v>
      </c>
      <c r="E5" s="143">
        <f t="shared" si="1"/>
        <v>14.842434447919173</v>
      </c>
      <c r="G5" s="58"/>
      <c r="P5"/>
      <c r="Q5"/>
    </row>
    <row r="6" spans="2:17" ht="13" customHeight="1">
      <c r="B6" s="96" t="s">
        <v>49</v>
      </c>
      <c r="C6" s="109">
        <v>1517</v>
      </c>
      <c r="D6" s="142">
        <f t="shared" si="0"/>
        <v>73.815251383209045</v>
      </c>
      <c r="E6" s="143">
        <f t="shared" si="1"/>
        <v>18.246331489054608</v>
      </c>
      <c r="P6"/>
      <c r="Q6"/>
    </row>
    <row r="7" spans="2:17" ht="13" customHeight="1">
      <c r="B7" s="96" t="s">
        <v>31</v>
      </c>
      <c r="C7" s="109">
        <v>876</v>
      </c>
      <c r="D7" s="142">
        <f t="shared" si="0"/>
        <v>84.351695934568198</v>
      </c>
      <c r="E7" s="143">
        <f t="shared" si="1"/>
        <v>10.536444551359153</v>
      </c>
      <c r="P7"/>
      <c r="Q7"/>
    </row>
    <row r="8" spans="2:17" ht="13" customHeight="1">
      <c r="B8" s="96" t="s">
        <v>125</v>
      </c>
      <c r="C8" s="109">
        <v>307</v>
      </c>
      <c r="D8" s="142">
        <f t="shared" si="0"/>
        <v>88.044262689439506</v>
      </c>
      <c r="E8" s="143">
        <f t="shared" si="1"/>
        <v>3.6925667548713017</v>
      </c>
      <c r="P8"/>
      <c r="Q8"/>
    </row>
    <row r="9" spans="2:17" ht="13" customHeight="1">
      <c r="B9" s="96" t="s">
        <v>54</v>
      </c>
      <c r="C9" s="109">
        <v>122</v>
      </c>
      <c r="D9" s="142">
        <f t="shared" si="0"/>
        <v>89.511667067596832</v>
      </c>
      <c r="E9" s="143">
        <f t="shared" si="1"/>
        <v>1.4674043781573249</v>
      </c>
      <c r="P9"/>
      <c r="Q9"/>
    </row>
    <row r="10" spans="2:17" ht="13" customHeight="1">
      <c r="B10" s="96" t="s">
        <v>141</v>
      </c>
      <c r="C10" s="109">
        <v>149</v>
      </c>
      <c r="D10" s="142">
        <f t="shared" si="0"/>
        <v>91.303824873707015</v>
      </c>
      <c r="E10" s="143">
        <f t="shared" si="1"/>
        <v>1.7921578061101755</v>
      </c>
      <c r="P10"/>
      <c r="Q10"/>
    </row>
    <row r="11" spans="2:17" ht="13" customHeight="1">
      <c r="B11" s="96" t="s">
        <v>52</v>
      </c>
      <c r="C11" s="144">
        <v>230</v>
      </c>
      <c r="D11" s="142">
        <f t="shared" si="0"/>
        <v>94.070242963675739</v>
      </c>
      <c r="E11" s="143">
        <f t="shared" si="1"/>
        <v>2.7664180899687274</v>
      </c>
      <c r="P11"/>
      <c r="Q11"/>
    </row>
    <row r="12" spans="2:17" ht="13" customHeight="1">
      <c r="B12" s="96" t="s">
        <v>139</v>
      </c>
      <c r="C12" s="144">
        <v>51</v>
      </c>
      <c r="D12" s="142">
        <f t="shared" si="0"/>
        <v>94.683666105364452</v>
      </c>
      <c r="E12" s="143">
        <f t="shared" si="1"/>
        <v>0.61342314168871781</v>
      </c>
      <c r="P12"/>
      <c r="Q12"/>
    </row>
    <row r="13" spans="2:17" ht="13" customHeight="1">
      <c r="B13" s="96" t="s">
        <v>53</v>
      </c>
      <c r="C13" s="144">
        <v>89</v>
      </c>
      <c r="D13" s="142">
        <f t="shared" si="0"/>
        <v>95.754149627134964</v>
      </c>
      <c r="E13" s="143">
        <f t="shared" si="1"/>
        <v>1.0704835217705075</v>
      </c>
      <c r="P13"/>
      <c r="Q13"/>
    </row>
    <row r="14" spans="2:17" ht="13" customHeight="1">
      <c r="B14" s="96" t="s">
        <v>164</v>
      </c>
      <c r="C14" s="144">
        <v>55</v>
      </c>
      <c r="D14" s="142">
        <f t="shared" si="0"/>
        <v>96.415684387779663</v>
      </c>
      <c r="E14" s="143">
        <f t="shared" si="1"/>
        <v>0.66153476064469563</v>
      </c>
      <c r="P14"/>
      <c r="Q14"/>
    </row>
    <row r="15" spans="2:17">
      <c r="B15" s="96" t="s">
        <v>133</v>
      </c>
      <c r="C15" s="144">
        <v>161</v>
      </c>
      <c r="D15" s="142">
        <f t="shared" si="0"/>
        <v>98.352177050757774</v>
      </c>
      <c r="E15" s="143">
        <f t="shared" si="1"/>
        <v>1.9364926629781092</v>
      </c>
      <c r="P15"/>
      <c r="Q15"/>
    </row>
    <row r="16" spans="2:17" ht="13" customHeight="1">
      <c r="B16" s="96" t="s">
        <v>61</v>
      </c>
      <c r="C16" s="144">
        <v>137</v>
      </c>
      <c r="D16" s="142">
        <f t="shared" si="0"/>
        <v>100.00000000000001</v>
      </c>
      <c r="E16" s="143">
        <f t="shared" si="1"/>
        <v>1.6478229492422418</v>
      </c>
      <c r="N16" s="58"/>
      <c r="O16" s="58"/>
      <c r="P16" s="58"/>
      <c r="Q16" s="58"/>
    </row>
    <row r="17" spans="2:17" ht="13" customHeight="1">
      <c r="B17" s="140" t="s">
        <v>13</v>
      </c>
      <c r="C17" s="109">
        <f>SUM(C3:C16)</f>
        <v>8314</v>
      </c>
      <c r="D17" s="142"/>
      <c r="E17" s="145">
        <f>SUM(E3:E16)</f>
        <v>100.00000000000001</v>
      </c>
      <c r="N17" s="58"/>
      <c r="O17" s="58"/>
      <c r="P17" s="58"/>
      <c r="Q17" s="58"/>
    </row>
    <row r="18" spans="2:17">
      <c r="N18" s="58"/>
      <c r="O18" s="58"/>
      <c r="P18" s="58"/>
      <c r="Q18" s="58"/>
    </row>
    <row r="19" spans="2:17">
      <c r="N19" s="58"/>
      <c r="O19" s="58"/>
      <c r="P19" s="58"/>
      <c r="Q19" s="58"/>
    </row>
    <row r="20" spans="2:17">
      <c r="N20" s="58"/>
      <c r="O20" s="58"/>
      <c r="P20" s="58"/>
      <c r="Q20" s="58"/>
    </row>
    <row r="21" spans="2:17">
      <c r="N21" s="58"/>
      <c r="O21" s="58"/>
      <c r="P21" s="58"/>
      <c r="Q21" s="58"/>
    </row>
    <row r="22" spans="2:17">
      <c r="N22" s="58"/>
      <c r="O22" s="58"/>
      <c r="P22" s="58"/>
      <c r="Q22" s="58"/>
    </row>
    <row r="23" spans="2:17">
      <c r="N23" s="58"/>
      <c r="O23" s="58"/>
      <c r="P23" s="58"/>
      <c r="Q23" s="58"/>
    </row>
    <row r="24" spans="2:17">
      <c r="N24" s="58"/>
      <c r="O24" s="58"/>
      <c r="P24" s="58"/>
      <c r="Q24" s="58"/>
    </row>
    <row r="25" spans="2:17">
      <c r="N25" s="58"/>
      <c r="O25" s="58"/>
      <c r="P25" s="58"/>
      <c r="Q25" s="58"/>
    </row>
    <row r="40" spans="8:23">
      <c r="H40" s="89" t="s">
        <v>167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</row>
    <row r="41" spans="8:23">
      <c r="H41" s="88" t="s">
        <v>168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8:23"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50" spans="1:17">
      <c r="N50" s="8"/>
      <c r="O50" s="23"/>
      <c r="P50" s="38"/>
      <c r="Q50" s="52"/>
    </row>
    <row r="51" spans="1:17">
      <c r="N51" s="8"/>
      <c r="O51" s="8"/>
      <c r="P51" s="38"/>
      <c r="Q51" s="52"/>
    </row>
    <row r="52" spans="1:17" s="23" customFormat="1" ht="12.75" customHeight="1">
      <c r="A52" s="96"/>
      <c r="B52" s="96"/>
      <c r="C52" s="109"/>
      <c r="D52" s="96"/>
      <c r="E52" s="96"/>
      <c r="F52" s="146"/>
      <c r="G52" s="44"/>
      <c r="H52" s="44"/>
      <c r="I52" s="44"/>
      <c r="J52" s="44"/>
      <c r="K52" s="8"/>
      <c r="L52" s="8"/>
      <c r="M52" s="8"/>
      <c r="N52" s="8"/>
      <c r="O52" s="8"/>
      <c r="P52" s="38"/>
      <c r="Q52" s="52"/>
    </row>
    <row r="53" spans="1:17" s="23" customFormat="1" ht="12.75" customHeight="1">
      <c r="A53" s="96"/>
      <c r="B53" s="96"/>
      <c r="C53" s="96"/>
      <c r="D53" s="96"/>
      <c r="E53" s="96"/>
      <c r="F53" s="96"/>
    </row>
    <row r="54" spans="1:17" s="23" customFormat="1" ht="25.5" customHeight="1">
      <c r="A54" s="96"/>
      <c r="B54" s="96"/>
      <c r="C54" s="96"/>
      <c r="D54" s="96"/>
      <c r="E54" s="96"/>
      <c r="F54" s="96"/>
    </row>
  </sheetData>
  <mergeCells count="2">
    <mergeCell ref="H40:W40"/>
    <mergeCell ref="H41:W42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1:Q28"/>
  <sheetViews>
    <sheetView showGridLines="0" workbookViewId="0">
      <selection activeCell="B25" sqref="B25:O27"/>
    </sheetView>
  </sheetViews>
  <sheetFormatPr baseColWidth="10" defaultColWidth="11.5" defaultRowHeight="15" customHeight="1"/>
  <cols>
    <col min="1" max="1" width="4.6640625" style="23" customWidth="1"/>
    <col min="2" max="2" width="31.5" style="23" customWidth="1"/>
    <col min="3" max="14" width="6.6640625" style="23" customWidth="1"/>
    <col min="15" max="15" width="12" style="23" customWidth="1"/>
    <col min="16" max="16384" width="11.5" style="23"/>
  </cols>
  <sheetData>
    <row r="1" spans="2:15" ht="15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15" ht="15" customHeight="1">
      <c r="B2" s="1" t="s">
        <v>75</v>
      </c>
    </row>
    <row r="3" spans="2:15" ht="15" customHeight="1">
      <c r="B3" s="1"/>
    </row>
    <row r="4" spans="2:15" ht="15" customHeight="1">
      <c r="B4" s="1" t="s">
        <v>108</v>
      </c>
    </row>
    <row r="5" spans="2:15" ht="15" customHeight="1">
      <c r="B5" s="1" t="s">
        <v>166</v>
      </c>
    </row>
    <row r="7" spans="2:15" ht="15" customHeight="1">
      <c r="B7" s="91" t="s">
        <v>44</v>
      </c>
      <c r="C7" s="91" t="s">
        <v>18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 t="s">
        <v>13</v>
      </c>
    </row>
    <row r="8" spans="2:15" ht="15" customHeight="1">
      <c r="B8" s="91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  <c r="J8" s="49" t="s">
        <v>8</v>
      </c>
      <c r="K8" s="49" t="s">
        <v>9</v>
      </c>
      <c r="L8" s="49" t="s">
        <v>10</v>
      </c>
      <c r="M8" s="49" t="s">
        <v>11</v>
      </c>
      <c r="N8" s="49" t="s">
        <v>12</v>
      </c>
      <c r="O8" s="91"/>
    </row>
    <row r="9" spans="2:15" ht="15" customHeight="1">
      <c r="B9" s="59" t="s">
        <v>102</v>
      </c>
      <c r="C9" s="40">
        <v>147</v>
      </c>
      <c r="D9" s="40">
        <v>130</v>
      </c>
      <c r="E9" s="40">
        <v>111</v>
      </c>
      <c r="F9" s="40">
        <v>126</v>
      </c>
      <c r="G9" s="40">
        <v>180</v>
      </c>
      <c r="H9" s="40">
        <v>149</v>
      </c>
      <c r="I9" s="40">
        <v>133</v>
      </c>
      <c r="J9" s="40">
        <v>160</v>
      </c>
      <c r="K9" s="40">
        <v>155</v>
      </c>
      <c r="L9" s="40">
        <v>144</v>
      </c>
      <c r="M9" s="40">
        <v>150</v>
      </c>
      <c r="N9" s="40">
        <v>146</v>
      </c>
      <c r="O9" s="19">
        <v>1731</v>
      </c>
    </row>
    <row r="10" spans="2:15" ht="15" customHeight="1">
      <c r="B10" s="59" t="s">
        <v>101</v>
      </c>
      <c r="C10" s="40">
        <v>152</v>
      </c>
      <c r="D10" s="40">
        <v>126</v>
      </c>
      <c r="E10" s="40">
        <v>152</v>
      </c>
      <c r="F10" s="40">
        <v>135</v>
      </c>
      <c r="G10" s="40">
        <v>149</v>
      </c>
      <c r="H10" s="40">
        <v>111</v>
      </c>
      <c r="I10" s="40">
        <v>150</v>
      </c>
      <c r="J10" s="40">
        <v>117</v>
      </c>
      <c r="K10" s="40">
        <v>139</v>
      </c>
      <c r="L10" s="40">
        <v>128</v>
      </c>
      <c r="M10" s="40">
        <v>142</v>
      </c>
      <c r="N10" s="40">
        <v>154</v>
      </c>
      <c r="O10" s="19">
        <v>1655</v>
      </c>
    </row>
    <row r="11" spans="2:15" ht="15" customHeight="1">
      <c r="B11" s="59" t="s">
        <v>103</v>
      </c>
      <c r="C11" s="40">
        <v>106</v>
      </c>
      <c r="D11" s="40">
        <v>91</v>
      </c>
      <c r="E11" s="40">
        <v>130</v>
      </c>
      <c r="F11" s="40">
        <v>104</v>
      </c>
      <c r="G11" s="40">
        <v>88</v>
      </c>
      <c r="H11" s="40">
        <v>110</v>
      </c>
      <c r="I11" s="40">
        <v>120</v>
      </c>
      <c r="J11" s="40">
        <v>128</v>
      </c>
      <c r="K11" s="40">
        <v>85</v>
      </c>
      <c r="L11" s="40">
        <v>76</v>
      </c>
      <c r="M11" s="40">
        <v>91</v>
      </c>
      <c r="N11" s="40">
        <v>105</v>
      </c>
      <c r="O11" s="19">
        <v>1234</v>
      </c>
    </row>
    <row r="12" spans="2:15" ht="15" customHeight="1">
      <c r="B12" s="59" t="s">
        <v>104</v>
      </c>
      <c r="C12" s="40">
        <v>149</v>
      </c>
      <c r="D12" s="40">
        <v>115</v>
      </c>
      <c r="E12" s="40">
        <v>106</v>
      </c>
      <c r="F12" s="40">
        <v>119</v>
      </c>
      <c r="G12" s="40">
        <v>135</v>
      </c>
      <c r="H12" s="40">
        <v>142</v>
      </c>
      <c r="I12" s="40">
        <v>125</v>
      </c>
      <c r="J12" s="40">
        <v>137</v>
      </c>
      <c r="K12" s="40">
        <v>141</v>
      </c>
      <c r="L12" s="40">
        <v>106</v>
      </c>
      <c r="M12" s="40">
        <v>109</v>
      </c>
      <c r="N12" s="40">
        <v>133</v>
      </c>
      <c r="O12" s="19">
        <v>1517</v>
      </c>
    </row>
    <row r="13" spans="2:15" ht="15" customHeight="1">
      <c r="B13" s="59" t="s">
        <v>113</v>
      </c>
      <c r="C13" s="40">
        <v>76</v>
      </c>
      <c r="D13" s="40">
        <v>73</v>
      </c>
      <c r="E13" s="40">
        <v>61</v>
      </c>
      <c r="F13" s="40">
        <v>67</v>
      </c>
      <c r="G13" s="40">
        <v>65</v>
      </c>
      <c r="H13" s="40">
        <v>68</v>
      </c>
      <c r="I13" s="40">
        <v>70</v>
      </c>
      <c r="J13" s="40">
        <v>87</v>
      </c>
      <c r="K13" s="40">
        <v>78</v>
      </c>
      <c r="L13" s="40">
        <v>74</v>
      </c>
      <c r="M13" s="40">
        <v>82</v>
      </c>
      <c r="N13" s="40">
        <v>75</v>
      </c>
      <c r="O13" s="19">
        <v>876</v>
      </c>
    </row>
    <row r="14" spans="2:15" ht="15" customHeight="1">
      <c r="B14" s="59" t="s">
        <v>105</v>
      </c>
      <c r="C14" s="40">
        <v>24</v>
      </c>
      <c r="D14" s="40">
        <v>25</v>
      </c>
      <c r="E14" s="40">
        <v>29</v>
      </c>
      <c r="F14" s="40">
        <v>30</v>
      </c>
      <c r="G14" s="40">
        <v>21</v>
      </c>
      <c r="H14" s="40">
        <v>31</v>
      </c>
      <c r="I14" s="40">
        <v>32</v>
      </c>
      <c r="J14" s="40">
        <v>26</v>
      </c>
      <c r="K14" s="40">
        <v>20</v>
      </c>
      <c r="L14" s="40">
        <v>25</v>
      </c>
      <c r="M14" s="40">
        <v>22</v>
      </c>
      <c r="N14" s="40">
        <v>22</v>
      </c>
      <c r="O14" s="19">
        <v>307</v>
      </c>
    </row>
    <row r="15" spans="2:15" ht="15" customHeight="1">
      <c r="B15" s="59" t="s">
        <v>106</v>
      </c>
      <c r="C15" s="40">
        <v>8</v>
      </c>
      <c r="D15" s="40">
        <v>5</v>
      </c>
      <c r="E15" s="40">
        <v>11</v>
      </c>
      <c r="F15" s="40">
        <v>16</v>
      </c>
      <c r="G15" s="40">
        <v>17</v>
      </c>
      <c r="H15" s="40">
        <v>10</v>
      </c>
      <c r="I15" s="40">
        <v>5</v>
      </c>
      <c r="J15" s="40">
        <v>14</v>
      </c>
      <c r="K15" s="40">
        <v>7</v>
      </c>
      <c r="L15" s="40">
        <v>11</v>
      </c>
      <c r="M15" s="40">
        <v>12</v>
      </c>
      <c r="N15" s="40">
        <v>6</v>
      </c>
      <c r="O15" s="19">
        <v>122</v>
      </c>
    </row>
    <row r="16" spans="2:15" ht="15" customHeight="1">
      <c r="B16" s="59" t="s">
        <v>110</v>
      </c>
      <c r="C16" s="40">
        <v>10</v>
      </c>
      <c r="D16" s="40">
        <v>11</v>
      </c>
      <c r="E16" s="40">
        <v>9</v>
      </c>
      <c r="F16" s="40">
        <v>8</v>
      </c>
      <c r="G16" s="40">
        <v>10</v>
      </c>
      <c r="H16" s="40">
        <v>12</v>
      </c>
      <c r="I16" s="40">
        <v>10</v>
      </c>
      <c r="J16" s="40">
        <v>23</v>
      </c>
      <c r="K16" s="40">
        <v>12</v>
      </c>
      <c r="L16" s="40">
        <v>22</v>
      </c>
      <c r="M16" s="40">
        <v>15</v>
      </c>
      <c r="N16" s="40">
        <v>7</v>
      </c>
      <c r="O16" s="19">
        <v>149</v>
      </c>
    </row>
    <row r="17" spans="2:17" ht="15" customHeight="1">
      <c r="B17" s="59" t="s">
        <v>109</v>
      </c>
      <c r="C17" s="40">
        <v>45</v>
      </c>
      <c r="D17" s="40">
        <v>39</v>
      </c>
      <c r="E17" s="40">
        <v>44</v>
      </c>
      <c r="F17" s="40">
        <v>21</v>
      </c>
      <c r="G17" s="40">
        <v>8</v>
      </c>
      <c r="H17" s="40">
        <v>12</v>
      </c>
      <c r="I17" s="40">
        <v>13</v>
      </c>
      <c r="J17" s="40">
        <v>11</v>
      </c>
      <c r="K17" s="40">
        <v>9</v>
      </c>
      <c r="L17" s="40">
        <v>0</v>
      </c>
      <c r="M17" s="40">
        <v>2</v>
      </c>
      <c r="N17" s="40">
        <v>26</v>
      </c>
      <c r="O17" s="19">
        <v>230</v>
      </c>
    </row>
    <row r="18" spans="2:17" ht="15" customHeight="1">
      <c r="B18" s="59" t="s">
        <v>136</v>
      </c>
      <c r="C18" s="40">
        <v>12</v>
      </c>
      <c r="D18" s="40">
        <v>11</v>
      </c>
      <c r="E18" s="40">
        <v>4</v>
      </c>
      <c r="F18" s="40">
        <v>0</v>
      </c>
      <c r="G18" s="40">
        <v>4</v>
      </c>
      <c r="H18" s="40">
        <v>2</v>
      </c>
      <c r="I18" s="40">
        <v>1</v>
      </c>
      <c r="J18" s="40">
        <v>3</v>
      </c>
      <c r="K18" s="40">
        <v>5</v>
      </c>
      <c r="L18" s="40">
        <v>3</v>
      </c>
      <c r="M18" s="40">
        <v>1</v>
      </c>
      <c r="N18" s="40">
        <v>5</v>
      </c>
      <c r="O18" s="19">
        <v>51</v>
      </c>
    </row>
    <row r="19" spans="2:17" ht="15" customHeight="1">
      <c r="B19" s="59" t="s">
        <v>111</v>
      </c>
      <c r="C19" s="40">
        <v>6</v>
      </c>
      <c r="D19" s="40">
        <v>4</v>
      </c>
      <c r="E19" s="40">
        <v>7</v>
      </c>
      <c r="F19" s="40">
        <v>11</v>
      </c>
      <c r="G19" s="40">
        <v>9</v>
      </c>
      <c r="H19" s="40">
        <v>6</v>
      </c>
      <c r="I19" s="40">
        <v>10</v>
      </c>
      <c r="J19" s="40">
        <v>9</v>
      </c>
      <c r="K19" s="40">
        <v>5</v>
      </c>
      <c r="L19" s="40">
        <v>8</v>
      </c>
      <c r="M19" s="40">
        <v>4</v>
      </c>
      <c r="N19" s="40">
        <v>10</v>
      </c>
      <c r="O19" s="19">
        <v>89</v>
      </c>
    </row>
    <row r="20" spans="2:17" ht="15" customHeight="1">
      <c r="B20" s="59" t="s">
        <v>165</v>
      </c>
      <c r="C20" s="40">
        <v>11</v>
      </c>
      <c r="D20" s="40">
        <v>6</v>
      </c>
      <c r="E20" s="40">
        <v>6</v>
      </c>
      <c r="F20" s="40">
        <v>4</v>
      </c>
      <c r="G20" s="40">
        <v>4</v>
      </c>
      <c r="H20" s="40">
        <v>1</v>
      </c>
      <c r="I20" s="40">
        <v>3</v>
      </c>
      <c r="J20" s="40">
        <v>1</v>
      </c>
      <c r="K20" s="40">
        <v>1</v>
      </c>
      <c r="L20" s="40">
        <v>6</v>
      </c>
      <c r="M20" s="40">
        <v>9</v>
      </c>
      <c r="N20" s="40">
        <v>3</v>
      </c>
      <c r="O20" s="19">
        <v>55</v>
      </c>
    </row>
    <row r="21" spans="2:17" ht="15" customHeight="1">
      <c r="B21" s="59" t="s">
        <v>145</v>
      </c>
      <c r="C21" s="40">
        <v>22</v>
      </c>
      <c r="D21" s="40">
        <v>23</v>
      </c>
      <c r="E21" s="40">
        <v>17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5</v>
      </c>
      <c r="L21" s="40">
        <v>31</v>
      </c>
      <c r="M21" s="40">
        <v>33</v>
      </c>
      <c r="N21" s="40">
        <v>26</v>
      </c>
      <c r="O21" s="19">
        <v>161</v>
      </c>
    </row>
    <row r="22" spans="2:17" ht="15" customHeight="1">
      <c r="B22" s="59" t="s">
        <v>112</v>
      </c>
      <c r="C22" s="71">
        <v>15</v>
      </c>
      <c r="D22" s="71">
        <v>12</v>
      </c>
      <c r="E22" s="71">
        <v>19</v>
      </c>
      <c r="F22" s="71">
        <v>15</v>
      </c>
      <c r="G22" s="71">
        <v>12</v>
      </c>
      <c r="H22" s="71">
        <v>8</v>
      </c>
      <c r="I22" s="71">
        <v>9</v>
      </c>
      <c r="J22" s="71">
        <v>4</v>
      </c>
      <c r="K22" s="71">
        <v>2</v>
      </c>
      <c r="L22" s="71">
        <v>11</v>
      </c>
      <c r="M22" s="71">
        <v>5</v>
      </c>
      <c r="N22" s="71">
        <v>25</v>
      </c>
      <c r="O22" s="19">
        <v>137</v>
      </c>
    </row>
    <row r="23" spans="2:17" ht="15" customHeight="1">
      <c r="B23" s="2" t="s">
        <v>13</v>
      </c>
      <c r="C23" s="19">
        <v>783</v>
      </c>
      <c r="D23" s="19">
        <v>671</v>
      </c>
      <c r="E23" s="19">
        <v>706</v>
      </c>
      <c r="F23" s="19">
        <v>660</v>
      </c>
      <c r="G23" s="19">
        <v>702</v>
      </c>
      <c r="H23" s="19">
        <v>662</v>
      </c>
      <c r="I23" s="19">
        <v>681</v>
      </c>
      <c r="J23" s="19">
        <v>720</v>
      </c>
      <c r="K23" s="19">
        <v>664</v>
      </c>
      <c r="L23" s="19">
        <v>645</v>
      </c>
      <c r="M23" s="41">
        <v>677</v>
      </c>
      <c r="N23" s="41">
        <v>743</v>
      </c>
      <c r="O23" s="41">
        <v>8314</v>
      </c>
    </row>
    <row r="24" spans="2:17" ht="25.5" customHeight="1">
      <c r="M24" s="42"/>
      <c r="N24" s="42"/>
      <c r="O24" s="43"/>
    </row>
    <row r="25" spans="2:17" ht="12.75" customHeight="1">
      <c r="B25" s="78" t="s">
        <v>132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7" ht="15" customHeight="1">
      <c r="B26" s="78" t="s">
        <v>142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8"/>
      <c r="Q26" s="8"/>
    </row>
    <row r="27" spans="2:17" ht="31.5" customHeight="1">
      <c r="B27" s="88" t="s">
        <v>161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55"/>
      <c r="Q27" s="55"/>
    </row>
    <row r="28" spans="2:17" ht="15" customHeight="1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</sheetData>
  <mergeCells count="7">
    <mergeCell ref="B26:O26"/>
    <mergeCell ref="B27:O27"/>
    <mergeCell ref="B1:O1"/>
    <mergeCell ref="B7:B8"/>
    <mergeCell ref="C7:N7"/>
    <mergeCell ref="O7:O8"/>
    <mergeCell ref="B25:O25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1:I37"/>
  <sheetViews>
    <sheetView showGridLines="0" workbookViewId="0">
      <selection activeCell="B36" sqref="B36:H36"/>
    </sheetView>
  </sheetViews>
  <sheetFormatPr baseColWidth="10" defaultColWidth="11.5" defaultRowHeight="13"/>
  <cols>
    <col min="1" max="1" width="3.5" style="23" customWidth="1"/>
    <col min="2" max="2" width="22.5" style="23" customWidth="1"/>
    <col min="3" max="3" width="18.1640625" style="23" customWidth="1"/>
    <col min="4" max="4" width="15.5" style="23" customWidth="1"/>
    <col min="5" max="5" width="15.33203125" style="23" customWidth="1"/>
    <col min="6" max="7" width="15.5" style="23" customWidth="1"/>
    <col min="8" max="8" width="12.33203125" style="23" customWidth="1"/>
    <col min="9" max="16384" width="11.5" style="23"/>
  </cols>
  <sheetData>
    <row r="1" spans="2:8">
      <c r="B1" s="1"/>
    </row>
    <row r="2" spans="2:8">
      <c r="B2" s="1" t="s">
        <v>122</v>
      </c>
      <c r="C2" s="1"/>
      <c r="D2" s="1"/>
      <c r="E2" s="1"/>
    </row>
    <row r="3" spans="2:8">
      <c r="B3" s="1" t="s">
        <v>166</v>
      </c>
      <c r="C3" s="1"/>
      <c r="D3" s="1"/>
      <c r="E3" s="1"/>
    </row>
    <row r="4" spans="2:8">
      <c r="B4" s="1"/>
      <c r="C4" s="1"/>
      <c r="D4" s="1"/>
      <c r="E4" s="1"/>
    </row>
    <row r="5" spans="2:8">
      <c r="B5" s="82" t="s">
        <v>74</v>
      </c>
      <c r="C5" s="79" t="s">
        <v>56</v>
      </c>
      <c r="D5" s="79"/>
      <c r="E5" s="79"/>
      <c r="F5" s="79"/>
      <c r="G5" s="79"/>
      <c r="H5" s="36"/>
    </row>
    <row r="6" spans="2:8" ht="15" customHeight="1">
      <c r="B6" s="83"/>
      <c r="C6" s="15" t="s">
        <v>55</v>
      </c>
      <c r="D6" s="15" t="s">
        <v>65</v>
      </c>
      <c r="E6" s="15" t="s">
        <v>66</v>
      </c>
      <c r="F6" s="15" t="s">
        <v>67</v>
      </c>
      <c r="G6" s="15" t="s">
        <v>60</v>
      </c>
      <c r="H6" s="16" t="s">
        <v>13</v>
      </c>
    </row>
    <row r="7" spans="2:8" ht="15" customHeight="1">
      <c r="B7" s="31" t="s">
        <v>76</v>
      </c>
      <c r="C7" s="47">
        <v>41</v>
      </c>
      <c r="D7" s="47">
        <v>40</v>
      </c>
      <c r="E7" s="47">
        <v>120</v>
      </c>
      <c r="F7" s="47">
        <v>90</v>
      </c>
      <c r="G7" s="47">
        <v>39</v>
      </c>
      <c r="H7" s="19">
        <v>330</v>
      </c>
    </row>
    <row r="8" spans="2:8" ht="15" customHeight="1">
      <c r="B8" s="31" t="s">
        <v>77</v>
      </c>
      <c r="C8" s="47">
        <v>59</v>
      </c>
      <c r="D8" s="47">
        <v>43</v>
      </c>
      <c r="E8" s="47">
        <v>141</v>
      </c>
      <c r="F8" s="47">
        <v>60</v>
      </c>
      <c r="G8" s="47">
        <v>167</v>
      </c>
      <c r="H8" s="19">
        <v>470</v>
      </c>
    </row>
    <row r="9" spans="2:8" ht="15" customHeight="1">
      <c r="B9" s="31" t="s">
        <v>78</v>
      </c>
      <c r="C9" s="47">
        <v>33</v>
      </c>
      <c r="D9" s="47">
        <v>3</v>
      </c>
      <c r="E9" s="47">
        <v>105</v>
      </c>
      <c r="F9" s="47">
        <v>207</v>
      </c>
      <c r="G9" s="47">
        <v>24</v>
      </c>
      <c r="H9" s="19">
        <v>372</v>
      </c>
    </row>
    <row r="10" spans="2:8" ht="15" customHeight="1">
      <c r="B10" s="31" t="s">
        <v>79</v>
      </c>
      <c r="C10" s="47">
        <v>5</v>
      </c>
      <c r="D10" s="47">
        <v>1</v>
      </c>
      <c r="E10" s="47">
        <v>57</v>
      </c>
      <c r="F10" s="47">
        <v>1</v>
      </c>
      <c r="G10" s="47">
        <v>14</v>
      </c>
      <c r="H10" s="19">
        <v>78</v>
      </c>
    </row>
    <row r="11" spans="2:8" ht="15" customHeight="1">
      <c r="B11" s="31" t="s">
        <v>80</v>
      </c>
      <c r="C11" s="47">
        <v>165</v>
      </c>
      <c r="D11" s="47">
        <v>245</v>
      </c>
      <c r="E11" s="47">
        <v>340</v>
      </c>
      <c r="F11" s="47">
        <v>147</v>
      </c>
      <c r="G11" s="47">
        <v>201</v>
      </c>
      <c r="H11" s="19">
        <v>1098</v>
      </c>
    </row>
    <row r="12" spans="2:8" ht="15" customHeight="1">
      <c r="B12" s="31" t="s">
        <v>81</v>
      </c>
      <c r="C12" s="47">
        <v>32</v>
      </c>
      <c r="D12" s="47">
        <v>33</v>
      </c>
      <c r="E12" s="47">
        <v>82</v>
      </c>
      <c r="F12" s="47">
        <v>155</v>
      </c>
      <c r="G12" s="47">
        <v>40</v>
      </c>
      <c r="H12" s="19">
        <v>342</v>
      </c>
    </row>
    <row r="13" spans="2:8" ht="15" customHeight="1">
      <c r="B13" s="31" t="s">
        <v>82</v>
      </c>
      <c r="C13" s="47">
        <v>26</v>
      </c>
      <c r="D13" s="47">
        <v>35</v>
      </c>
      <c r="E13" s="47">
        <v>32</v>
      </c>
      <c r="F13" s="47">
        <v>2</v>
      </c>
      <c r="G13" s="47">
        <v>0</v>
      </c>
      <c r="H13" s="19">
        <v>95</v>
      </c>
    </row>
    <row r="14" spans="2:8" ht="15" customHeight="1">
      <c r="B14" s="31" t="s">
        <v>83</v>
      </c>
      <c r="C14" s="47">
        <v>7</v>
      </c>
      <c r="D14" s="47">
        <v>13</v>
      </c>
      <c r="E14" s="47">
        <v>108</v>
      </c>
      <c r="F14" s="47">
        <v>52</v>
      </c>
      <c r="G14" s="47">
        <v>51</v>
      </c>
      <c r="H14" s="19">
        <v>231</v>
      </c>
    </row>
    <row r="15" spans="2:8" ht="15" customHeight="1">
      <c r="B15" s="31" t="s">
        <v>87</v>
      </c>
      <c r="C15" s="47">
        <v>10</v>
      </c>
      <c r="D15" s="47">
        <v>0</v>
      </c>
      <c r="E15" s="47">
        <v>0</v>
      </c>
      <c r="F15" s="47">
        <v>0</v>
      </c>
      <c r="G15" s="47">
        <v>0</v>
      </c>
      <c r="H15" s="19">
        <v>10</v>
      </c>
    </row>
    <row r="16" spans="2:8" ht="15" customHeight="1">
      <c r="B16" s="31" t="s">
        <v>84</v>
      </c>
      <c r="C16" s="47">
        <v>9</v>
      </c>
      <c r="D16" s="47">
        <v>6</v>
      </c>
      <c r="E16" s="47">
        <v>18</v>
      </c>
      <c r="F16" s="47">
        <v>1</v>
      </c>
      <c r="G16" s="47">
        <v>71</v>
      </c>
      <c r="H16" s="19">
        <v>105</v>
      </c>
    </row>
    <row r="17" spans="2:8" ht="15" customHeight="1">
      <c r="B17" s="31" t="s">
        <v>85</v>
      </c>
      <c r="C17" s="47">
        <v>18</v>
      </c>
      <c r="D17" s="47">
        <v>44</v>
      </c>
      <c r="E17" s="47">
        <v>115</v>
      </c>
      <c r="F17" s="47">
        <v>22</v>
      </c>
      <c r="G17" s="47">
        <v>41</v>
      </c>
      <c r="H17" s="19">
        <v>240</v>
      </c>
    </row>
    <row r="18" spans="2:8" ht="15" customHeight="1">
      <c r="B18" s="31" t="s">
        <v>86</v>
      </c>
      <c r="C18" s="47">
        <v>0</v>
      </c>
      <c r="D18" s="47">
        <v>0</v>
      </c>
      <c r="E18" s="47">
        <v>11</v>
      </c>
      <c r="F18" s="47">
        <v>34</v>
      </c>
      <c r="G18" s="47">
        <v>0</v>
      </c>
      <c r="H18" s="19">
        <v>45</v>
      </c>
    </row>
    <row r="19" spans="2:8" ht="15" customHeight="1">
      <c r="B19" s="31" t="s">
        <v>88</v>
      </c>
      <c r="C19" s="47">
        <v>124</v>
      </c>
      <c r="D19" s="47">
        <v>109</v>
      </c>
      <c r="E19" s="47">
        <v>375</v>
      </c>
      <c r="F19" s="47">
        <v>209</v>
      </c>
      <c r="G19" s="47">
        <v>153</v>
      </c>
      <c r="H19" s="19">
        <v>970</v>
      </c>
    </row>
    <row r="20" spans="2:8" ht="15" customHeight="1">
      <c r="B20" s="31" t="s">
        <v>89</v>
      </c>
      <c r="C20" s="47">
        <v>97</v>
      </c>
      <c r="D20" s="47">
        <v>143</v>
      </c>
      <c r="E20" s="47">
        <v>57</v>
      </c>
      <c r="F20" s="47">
        <v>121</v>
      </c>
      <c r="G20" s="47">
        <v>245</v>
      </c>
      <c r="H20" s="19">
        <v>663</v>
      </c>
    </row>
    <row r="21" spans="2:8" ht="15" customHeight="1">
      <c r="B21" s="31" t="s">
        <v>90</v>
      </c>
      <c r="C21" s="47">
        <v>51</v>
      </c>
      <c r="D21" s="47">
        <v>66</v>
      </c>
      <c r="E21" s="47">
        <v>133</v>
      </c>
      <c r="F21" s="47">
        <v>200</v>
      </c>
      <c r="G21" s="47">
        <v>486</v>
      </c>
      <c r="H21" s="19">
        <v>936</v>
      </c>
    </row>
    <row r="22" spans="2:8" ht="15" customHeight="1">
      <c r="B22" s="31" t="s">
        <v>92</v>
      </c>
      <c r="C22" s="47">
        <v>64</v>
      </c>
      <c r="D22" s="47">
        <v>11</v>
      </c>
      <c r="E22" s="47">
        <v>26</v>
      </c>
      <c r="F22" s="47">
        <v>2</v>
      </c>
      <c r="G22" s="47">
        <v>0</v>
      </c>
      <c r="H22" s="19">
        <v>103</v>
      </c>
    </row>
    <row r="23" spans="2:8" ht="15" customHeight="1">
      <c r="B23" s="31" t="s">
        <v>91</v>
      </c>
      <c r="C23" s="47">
        <v>28</v>
      </c>
      <c r="D23" s="47">
        <v>8</v>
      </c>
      <c r="E23" s="47">
        <v>62</v>
      </c>
      <c r="F23" s="47">
        <v>53</v>
      </c>
      <c r="G23" s="47">
        <v>118</v>
      </c>
      <c r="H23" s="19">
        <v>269</v>
      </c>
    </row>
    <row r="24" spans="2:8" ht="15" customHeight="1">
      <c r="B24" s="31" t="s">
        <v>93</v>
      </c>
      <c r="C24" s="47">
        <v>99</v>
      </c>
      <c r="D24" s="47">
        <v>72</v>
      </c>
      <c r="E24" s="47">
        <v>258</v>
      </c>
      <c r="F24" s="47">
        <v>116</v>
      </c>
      <c r="G24" s="47">
        <v>162</v>
      </c>
      <c r="H24" s="19">
        <v>707</v>
      </c>
    </row>
    <row r="25" spans="2:8" ht="15" customHeight="1">
      <c r="B25" s="31" t="s">
        <v>94</v>
      </c>
      <c r="C25" s="47">
        <v>28</v>
      </c>
      <c r="D25" s="47">
        <v>46</v>
      </c>
      <c r="E25" s="47">
        <v>55</v>
      </c>
      <c r="F25" s="47">
        <v>73</v>
      </c>
      <c r="G25" s="47">
        <v>198</v>
      </c>
      <c r="H25" s="19">
        <v>400</v>
      </c>
    </row>
    <row r="26" spans="2:8" ht="15" customHeight="1">
      <c r="B26" s="31" t="s">
        <v>137</v>
      </c>
      <c r="C26" s="47">
        <v>2</v>
      </c>
      <c r="D26" s="47">
        <v>0</v>
      </c>
      <c r="E26" s="47">
        <v>0</v>
      </c>
      <c r="F26" s="47">
        <v>0</v>
      </c>
      <c r="G26" s="47">
        <v>0</v>
      </c>
      <c r="H26" s="19">
        <v>2</v>
      </c>
    </row>
    <row r="27" spans="2:8" ht="15" customHeight="1">
      <c r="B27" s="31" t="s">
        <v>95</v>
      </c>
      <c r="C27" s="47">
        <v>0</v>
      </c>
      <c r="D27" s="47">
        <v>0</v>
      </c>
      <c r="E27" s="47">
        <v>0</v>
      </c>
      <c r="F27" s="47">
        <v>1</v>
      </c>
      <c r="G27" s="47">
        <v>16</v>
      </c>
      <c r="H27" s="19">
        <v>17</v>
      </c>
    </row>
    <row r="28" spans="2:8" ht="15" customHeight="1">
      <c r="B28" s="31" t="s">
        <v>97</v>
      </c>
      <c r="C28" s="47">
        <v>57</v>
      </c>
      <c r="D28" s="47">
        <v>9</v>
      </c>
      <c r="E28" s="47">
        <v>39</v>
      </c>
      <c r="F28" s="47">
        <v>14</v>
      </c>
      <c r="G28" s="47">
        <v>12</v>
      </c>
      <c r="H28" s="19">
        <v>131</v>
      </c>
    </row>
    <row r="29" spans="2:8" ht="15" customHeight="1">
      <c r="B29" s="31" t="s">
        <v>96</v>
      </c>
      <c r="C29" s="47">
        <v>2</v>
      </c>
      <c r="D29" s="47">
        <v>4</v>
      </c>
      <c r="E29" s="47">
        <v>79</v>
      </c>
      <c r="F29" s="47">
        <v>18</v>
      </c>
      <c r="G29" s="47">
        <v>15</v>
      </c>
      <c r="H29" s="19">
        <v>118</v>
      </c>
    </row>
    <row r="30" spans="2:8" ht="15" customHeight="1">
      <c r="B30" s="31" t="s">
        <v>98</v>
      </c>
      <c r="C30" s="47">
        <v>97</v>
      </c>
      <c r="D30" s="47">
        <v>0</v>
      </c>
      <c r="E30" s="47">
        <v>0</v>
      </c>
      <c r="F30" s="47">
        <v>2</v>
      </c>
      <c r="G30" s="47">
        <v>0</v>
      </c>
      <c r="H30" s="19">
        <v>99</v>
      </c>
    </row>
    <row r="31" spans="2:8" ht="15" customHeight="1">
      <c r="B31" s="31" t="s">
        <v>130</v>
      </c>
      <c r="C31" s="47">
        <v>3</v>
      </c>
      <c r="D31" s="47">
        <v>8</v>
      </c>
      <c r="E31" s="47">
        <v>3</v>
      </c>
      <c r="F31" s="47">
        <v>0</v>
      </c>
      <c r="G31" s="47">
        <v>0</v>
      </c>
      <c r="H31" s="19">
        <v>14</v>
      </c>
    </row>
    <row r="32" spans="2:8" ht="15" customHeight="1">
      <c r="B32" s="31" t="s">
        <v>99</v>
      </c>
      <c r="C32" s="47">
        <v>264</v>
      </c>
      <c r="D32" s="47">
        <v>71</v>
      </c>
      <c r="E32" s="47">
        <v>75</v>
      </c>
      <c r="F32" s="47">
        <v>22</v>
      </c>
      <c r="G32" s="47">
        <v>12</v>
      </c>
      <c r="H32" s="19">
        <v>444</v>
      </c>
    </row>
    <row r="33" spans="2:9" ht="14">
      <c r="B33" s="31" t="s">
        <v>100</v>
      </c>
      <c r="C33" s="47">
        <v>17</v>
      </c>
      <c r="D33" s="47">
        <v>6</v>
      </c>
      <c r="E33" s="47">
        <v>2</v>
      </c>
      <c r="F33" s="47">
        <v>0</v>
      </c>
      <c r="G33" s="47">
        <v>0</v>
      </c>
      <c r="H33" s="19">
        <v>25</v>
      </c>
    </row>
    <row r="34" spans="2:9">
      <c r="B34" s="2" t="s">
        <v>13</v>
      </c>
      <c r="C34" s="19">
        <v>1338</v>
      </c>
      <c r="D34" s="19">
        <v>1016</v>
      </c>
      <c r="E34" s="19">
        <v>2293</v>
      </c>
      <c r="F34" s="19">
        <v>1602</v>
      </c>
      <c r="G34" s="19">
        <v>2065</v>
      </c>
      <c r="H34" s="19">
        <v>8314</v>
      </c>
    </row>
    <row r="35" spans="2:9">
      <c r="B35" s="1"/>
      <c r="C35" s="1"/>
      <c r="D35" s="1"/>
      <c r="E35" s="1"/>
    </row>
    <row r="36" spans="2:9" ht="26.25" customHeight="1">
      <c r="B36" s="78" t="s">
        <v>132</v>
      </c>
      <c r="C36" s="78"/>
      <c r="D36" s="78"/>
      <c r="E36" s="78"/>
      <c r="F36" s="78"/>
      <c r="G36" s="78"/>
      <c r="H36" s="78"/>
      <c r="I36" s="8"/>
    </row>
    <row r="37" spans="2:9" ht="26.25" customHeight="1">
      <c r="I37" s="35"/>
    </row>
  </sheetData>
  <mergeCells count="3">
    <mergeCell ref="C5:G5"/>
    <mergeCell ref="B5:B6"/>
    <mergeCell ref="B36:H36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2:J10"/>
  <sheetViews>
    <sheetView showGridLines="0" workbookViewId="0">
      <selection activeCell="B1" sqref="B1:C1048576"/>
    </sheetView>
  </sheetViews>
  <sheetFormatPr baseColWidth="10" defaultRowHeight="13"/>
  <cols>
    <col min="1" max="1" width="5.6640625" customWidth="1"/>
    <col min="2" max="2" width="17.33203125" style="104" bestFit="1" customWidth="1"/>
    <col min="3" max="3" width="19.5" style="96" bestFit="1" customWidth="1"/>
  </cols>
  <sheetData>
    <row r="2" spans="2:10" ht="20">
      <c r="J2" s="114" t="s">
        <v>179</v>
      </c>
    </row>
    <row r="3" spans="2:10" ht="20">
      <c r="B3" s="104" t="s">
        <v>56</v>
      </c>
      <c r="C3" s="106" t="s">
        <v>57</v>
      </c>
      <c r="J3" s="114" t="s">
        <v>166</v>
      </c>
    </row>
    <row r="4" spans="2:10" ht="14">
      <c r="B4" s="140" t="s">
        <v>68</v>
      </c>
      <c r="C4" s="109">
        <v>1338</v>
      </c>
    </row>
    <row r="5" spans="2:10" ht="14">
      <c r="B5" s="140" t="s">
        <v>71</v>
      </c>
      <c r="C5" s="109">
        <v>1016</v>
      </c>
    </row>
    <row r="6" spans="2:10" ht="14">
      <c r="B6" s="140" t="s">
        <v>72</v>
      </c>
      <c r="C6" s="109">
        <v>2293</v>
      </c>
    </row>
    <row r="7" spans="2:10" ht="14">
      <c r="B7" s="140" t="s">
        <v>73</v>
      </c>
      <c r="C7" s="109">
        <v>1602</v>
      </c>
    </row>
    <row r="8" spans="2:10" ht="14">
      <c r="B8" s="140" t="s">
        <v>69</v>
      </c>
      <c r="C8" s="109">
        <v>2065</v>
      </c>
    </row>
    <row r="9" spans="2:10">
      <c r="B9" s="104" t="s">
        <v>13</v>
      </c>
      <c r="C9" s="109">
        <f>SUM(C4:C8)</f>
        <v>8314</v>
      </c>
    </row>
    <row r="10" spans="2:10">
      <c r="C10" s="109"/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2:AF517"/>
  <sheetViews>
    <sheetView showGridLines="0" zoomScale="115" zoomScaleNormal="115" workbookViewId="0">
      <selection activeCell="K1" sqref="K1:N1048576"/>
    </sheetView>
  </sheetViews>
  <sheetFormatPr baseColWidth="10" defaultColWidth="13.1640625" defaultRowHeight="13"/>
  <cols>
    <col min="11" max="13" width="13.1640625" style="96"/>
    <col min="14" max="14" width="13.1640625" style="115"/>
  </cols>
  <sheetData>
    <row r="2" spans="1:32" ht="21.75" customHeight="1">
      <c r="A2" s="65"/>
      <c r="B2" s="92" t="s">
        <v>170</v>
      </c>
      <c r="C2" s="92"/>
      <c r="D2" s="92"/>
      <c r="E2" s="92"/>
      <c r="F2" s="92"/>
      <c r="G2" s="92"/>
      <c r="H2" s="92"/>
      <c r="I2" s="92"/>
      <c r="J2" s="66"/>
      <c r="K2" s="137" t="s">
        <v>74</v>
      </c>
      <c r="L2" s="129" t="s">
        <v>13</v>
      </c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ht="15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96" t="s">
        <v>77</v>
      </c>
      <c r="L3" s="138">
        <v>59</v>
      </c>
      <c r="O3" s="60"/>
      <c r="P3" s="60"/>
      <c r="Q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ht="15" customHeight="1">
      <c r="A4" s="65"/>
      <c r="B4" s="66"/>
      <c r="C4" s="66"/>
      <c r="D4" s="66"/>
      <c r="E4" s="66"/>
      <c r="F4" s="66"/>
      <c r="G4" s="66"/>
      <c r="H4" s="66"/>
      <c r="I4" s="66"/>
      <c r="K4" s="96" t="s">
        <v>77</v>
      </c>
      <c r="L4" s="138">
        <v>43</v>
      </c>
      <c r="P4" s="60"/>
      <c r="Q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5" customHeight="1">
      <c r="A5" s="67"/>
      <c r="B5" s="68"/>
      <c r="C5" s="68"/>
      <c r="D5" s="68"/>
      <c r="E5" s="68"/>
      <c r="F5" s="68"/>
      <c r="G5" s="68"/>
      <c r="H5" s="68"/>
      <c r="I5" s="68"/>
      <c r="J5" s="66"/>
      <c r="K5" s="96" t="s">
        <v>77</v>
      </c>
      <c r="L5" s="138">
        <v>141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32" ht="12.75" customHeight="1">
      <c r="K6" s="96" t="s">
        <v>77</v>
      </c>
      <c r="L6" s="138">
        <v>60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</row>
    <row r="7" spans="1:32">
      <c r="A7" s="18"/>
      <c r="J7" s="66"/>
      <c r="K7" s="96" t="s">
        <v>77</v>
      </c>
      <c r="L7" s="138">
        <v>167</v>
      </c>
      <c r="M7" s="138">
        <f>SUM(L3:L7)</f>
        <v>470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1:32">
      <c r="A8" s="18"/>
      <c r="K8" s="96" t="s">
        <v>80</v>
      </c>
      <c r="L8" s="138">
        <v>165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1:32">
      <c r="A9" s="18"/>
      <c r="J9" s="66"/>
      <c r="K9" s="96" t="s">
        <v>80</v>
      </c>
      <c r="L9" s="138">
        <v>245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</row>
    <row r="10" spans="1:32">
      <c r="A10" s="18"/>
      <c r="K10" s="96" t="s">
        <v>80</v>
      </c>
      <c r="L10" s="138">
        <v>340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spans="1:32">
      <c r="A11" s="18"/>
      <c r="J11" s="66"/>
      <c r="K11" s="96" t="s">
        <v>80</v>
      </c>
      <c r="L11" s="138">
        <v>147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</row>
    <row r="12" spans="1:32">
      <c r="A12" s="18"/>
      <c r="K12" s="96" t="s">
        <v>80</v>
      </c>
      <c r="L12" s="138">
        <v>201</v>
      </c>
      <c r="M12" s="138">
        <f>SUM(L8:L12)</f>
        <v>1098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1:32">
      <c r="A13" s="18"/>
      <c r="J13" s="66"/>
      <c r="K13" s="96" t="s">
        <v>88</v>
      </c>
      <c r="L13" s="138">
        <v>124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</row>
    <row r="14" spans="1:32">
      <c r="A14" s="18"/>
      <c r="K14" s="96" t="s">
        <v>88</v>
      </c>
      <c r="L14" s="138">
        <v>109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</row>
    <row r="15" spans="1:32">
      <c r="A15" s="18"/>
      <c r="J15" s="66"/>
      <c r="K15" s="96" t="s">
        <v>88</v>
      </c>
      <c r="L15" s="138">
        <v>375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</row>
    <row r="16" spans="1:32">
      <c r="A16" s="18"/>
      <c r="K16" s="96" t="s">
        <v>88</v>
      </c>
      <c r="L16" s="138">
        <v>209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</row>
    <row r="17" spans="1:32">
      <c r="A17" s="18"/>
      <c r="J17" s="66"/>
      <c r="K17" s="96" t="s">
        <v>88</v>
      </c>
      <c r="L17" s="138">
        <v>153</v>
      </c>
      <c r="M17" s="138">
        <f>SUM(L13:L17)</f>
        <v>970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</row>
    <row r="18" spans="1:32">
      <c r="A18" s="18"/>
      <c r="K18" s="96" t="s">
        <v>89</v>
      </c>
      <c r="L18" s="138">
        <v>97</v>
      </c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</row>
    <row r="19" spans="1:32">
      <c r="A19" s="18"/>
      <c r="J19" s="66"/>
      <c r="K19" s="96" t="s">
        <v>89</v>
      </c>
      <c r="L19" s="138">
        <v>143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</row>
    <row r="20" spans="1:32">
      <c r="A20" s="18"/>
      <c r="K20" s="96" t="s">
        <v>89</v>
      </c>
      <c r="L20" s="138">
        <v>57</v>
      </c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</row>
    <row r="21" spans="1:32">
      <c r="A21" s="18"/>
      <c r="J21" s="66"/>
      <c r="K21" s="96" t="s">
        <v>89</v>
      </c>
      <c r="L21" s="138">
        <v>121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</row>
    <row r="22" spans="1:32">
      <c r="A22" s="18"/>
      <c r="K22" s="96" t="s">
        <v>89</v>
      </c>
      <c r="L22" s="138">
        <v>245</v>
      </c>
      <c r="M22" s="138">
        <f>SUM(L18:L22)</f>
        <v>663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</row>
    <row r="23" spans="1:32">
      <c r="A23" s="18"/>
      <c r="J23" s="66"/>
      <c r="K23" s="96" t="s">
        <v>90</v>
      </c>
      <c r="L23" s="138">
        <v>51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1:32">
      <c r="A24" s="18"/>
      <c r="K24" s="96" t="s">
        <v>90</v>
      </c>
      <c r="L24" s="138">
        <v>66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1:32">
      <c r="A25" s="18"/>
      <c r="J25" s="66"/>
      <c r="K25" s="96" t="s">
        <v>90</v>
      </c>
      <c r="L25" s="138">
        <v>133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2">
      <c r="A26" s="18"/>
      <c r="K26" s="96" t="s">
        <v>90</v>
      </c>
      <c r="L26" s="138">
        <v>200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  <row r="27" spans="1:32">
      <c r="A27" s="18"/>
      <c r="J27" s="66"/>
      <c r="K27" s="96" t="s">
        <v>90</v>
      </c>
      <c r="L27" s="138">
        <v>486</v>
      </c>
      <c r="M27" s="138">
        <f>SUM(L23:L27)</f>
        <v>936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</row>
    <row r="28" spans="1:32">
      <c r="A28" s="18"/>
      <c r="K28" s="96" t="s">
        <v>93</v>
      </c>
      <c r="L28" s="138">
        <v>99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</row>
    <row r="29" spans="1:32">
      <c r="A29" s="18"/>
      <c r="J29" s="66"/>
      <c r="K29" s="96" t="s">
        <v>93</v>
      </c>
      <c r="L29" s="138">
        <v>72</v>
      </c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</row>
    <row r="30" spans="1:32">
      <c r="A30" s="18"/>
      <c r="K30" s="96" t="s">
        <v>93</v>
      </c>
      <c r="L30" s="138">
        <v>258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2">
      <c r="A31" s="18"/>
      <c r="J31" s="66"/>
      <c r="K31" s="96" t="s">
        <v>93</v>
      </c>
      <c r="L31" s="138">
        <v>116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</row>
    <row r="32" spans="1:32">
      <c r="A32" s="18"/>
      <c r="B32" s="23" t="s">
        <v>128</v>
      </c>
      <c r="K32" s="96" t="s">
        <v>93</v>
      </c>
      <c r="L32" s="138">
        <v>162</v>
      </c>
      <c r="M32" s="138">
        <f>SUM(L28:L32)</f>
        <v>707</v>
      </c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pans="1:32">
      <c r="A33" s="18"/>
      <c r="B33" s="23" t="s">
        <v>127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</row>
    <row r="34" spans="1:32">
      <c r="A34" s="18"/>
      <c r="B34" s="23" t="s">
        <v>129</v>
      </c>
      <c r="N34" s="13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</row>
    <row r="35" spans="1:32">
      <c r="A35" s="18"/>
      <c r="B35" s="23" t="s">
        <v>134</v>
      </c>
      <c r="N35" s="13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</row>
    <row r="36" spans="1:32">
      <c r="A36" s="18"/>
      <c r="B36" s="23" t="s">
        <v>126</v>
      </c>
      <c r="N36" s="13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</row>
    <row r="37" spans="1:32">
      <c r="A37" s="18"/>
      <c r="N37" s="13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ht="14">
      <c r="A38" s="18"/>
      <c r="B38" s="73"/>
      <c r="N38" s="13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>
      <c r="A39" s="18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>
      <c r="A40" s="18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  <row r="41" spans="1:32">
      <c r="A41" s="18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</row>
    <row r="42" spans="1:32">
      <c r="A42" s="18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</row>
    <row r="43" spans="1:32">
      <c r="A43" s="18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</row>
    <row r="44" spans="1:32">
      <c r="A44" s="18"/>
      <c r="H44" s="63"/>
      <c r="N44" s="96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</row>
    <row r="45" spans="1:32">
      <c r="A45" s="18"/>
      <c r="H45" s="63"/>
      <c r="N45" s="96"/>
    </row>
    <row r="46" spans="1:32">
      <c r="A46" s="18"/>
    </row>
    <row r="47" spans="1:32">
      <c r="A47" s="18"/>
    </row>
    <row r="48" spans="1:32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  <row r="92" spans="1:1">
      <c r="A92" s="18"/>
    </row>
    <row r="93" spans="1:1">
      <c r="A93" s="18"/>
    </row>
    <row r="94" spans="1:1">
      <c r="A94" s="18"/>
    </row>
    <row r="95" spans="1:1">
      <c r="A95" s="18"/>
    </row>
    <row r="96" spans="1:1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1">
      <c r="A110" s="18"/>
    </row>
    <row r="111" spans="1:1">
      <c r="A111" s="18"/>
    </row>
    <row r="112" spans="1:1">
      <c r="A112" s="18"/>
    </row>
    <row r="113" spans="1:1">
      <c r="A113" s="18"/>
    </row>
    <row r="114" spans="1:1">
      <c r="A114" s="18"/>
    </row>
    <row r="115" spans="1:1">
      <c r="A115" s="18"/>
    </row>
    <row r="116" spans="1:1">
      <c r="A116" s="18"/>
    </row>
    <row r="117" spans="1:1">
      <c r="A117" s="18"/>
    </row>
    <row r="118" spans="1:1">
      <c r="A118" s="18"/>
    </row>
    <row r="119" spans="1:1">
      <c r="A119" s="18"/>
    </row>
    <row r="120" spans="1:1">
      <c r="A120" s="18"/>
    </row>
    <row r="121" spans="1:1">
      <c r="A121" s="18"/>
    </row>
    <row r="122" spans="1:1">
      <c r="A122" s="18"/>
    </row>
    <row r="123" spans="1:1">
      <c r="A123" s="18"/>
    </row>
    <row r="124" spans="1:1">
      <c r="A124" s="18"/>
    </row>
    <row r="125" spans="1:1">
      <c r="A125" s="18"/>
    </row>
    <row r="126" spans="1:1">
      <c r="A126" s="18"/>
    </row>
    <row r="127" spans="1:1">
      <c r="A127" s="18"/>
    </row>
    <row r="128" spans="1: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  <row r="390" spans="1:1">
      <c r="A390" s="18"/>
    </row>
    <row r="391" spans="1:1">
      <c r="A391" s="18"/>
    </row>
    <row r="392" spans="1:1">
      <c r="A392" s="18"/>
    </row>
    <row r="393" spans="1:1">
      <c r="A393" s="18"/>
    </row>
    <row r="394" spans="1:1">
      <c r="A394" s="18"/>
    </row>
    <row r="395" spans="1:1">
      <c r="A395" s="18"/>
    </row>
    <row r="396" spans="1:1">
      <c r="A396" s="18"/>
    </row>
    <row r="397" spans="1:1">
      <c r="A397" s="18"/>
    </row>
    <row r="398" spans="1:1">
      <c r="A398" s="18"/>
    </row>
    <row r="399" spans="1:1">
      <c r="A399" s="18"/>
    </row>
    <row r="400" spans="1:1">
      <c r="A400" s="18"/>
    </row>
    <row r="401" spans="1:1">
      <c r="A401" s="18"/>
    </row>
    <row r="402" spans="1:1">
      <c r="A402" s="18"/>
    </row>
    <row r="403" spans="1:1">
      <c r="A403" s="18"/>
    </row>
    <row r="404" spans="1:1">
      <c r="A404" s="18"/>
    </row>
    <row r="405" spans="1:1">
      <c r="A405" s="18"/>
    </row>
    <row r="406" spans="1:1">
      <c r="A406" s="18"/>
    </row>
    <row r="407" spans="1:1">
      <c r="A407" s="18"/>
    </row>
    <row r="408" spans="1:1">
      <c r="A408" s="18"/>
    </row>
    <row r="409" spans="1:1">
      <c r="A409" s="18"/>
    </row>
    <row r="410" spans="1:1">
      <c r="A410" s="18"/>
    </row>
    <row r="411" spans="1:1">
      <c r="A411" s="18"/>
    </row>
    <row r="412" spans="1:1">
      <c r="A412" s="18"/>
    </row>
    <row r="413" spans="1:1">
      <c r="A413" s="18"/>
    </row>
    <row r="414" spans="1:1">
      <c r="A414" s="18"/>
    </row>
    <row r="415" spans="1:1">
      <c r="A415" s="18"/>
    </row>
    <row r="416" spans="1:1">
      <c r="A416" s="18"/>
    </row>
    <row r="417" spans="1:1">
      <c r="A417" s="18"/>
    </row>
    <row r="418" spans="1:1">
      <c r="A418" s="18"/>
    </row>
    <row r="419" spans="1:1">
      <c r="A419" s="18"/>
    </row>
    <row r="420" spans="1:1">
      <c r="A420" s="18"/>
    </row>
    <row r="421" spans="1:1">
      <c r="A421" s="18"/>
    </row>
    <row r="422" spans="1:1">
      <c r="A422" s="18"/>
    </row>
    <row r="423" spans="1:1">
      <c r="A423" s="18"/>
    </row>
    <row r="424" spans="1:1">
      <c r="A424" s="18"/>
    </row>
    <row r="425" spans="1:1">
      <c r="A425" s="18"/>
    </row>
    <row r="426" spans="1:1">
      <c r="A426" s="18"/>
    </row>
    <row r="427" spans="1:1">
      <c r="A427" s="18"/>
    </row>
    <row r="428" spans="1:1">
      <c r="A428" s="18"/>
    </row>
    <row r="429" spans="1:1">
      <c r="A429" s="18"/>
    </row>
    <row r="430" spans="1:1">
      <c r="A430" s="18"/>
    </row>
    <row r="431" spans="1:1">
      <c r="A431" s="18"/>
    </row>
    <row r="432" spans="1:1">
      <c r="A432" s="18"/>
    </row>
    <row r="433" spans="1:1">
      <c r="A433" s="18"/>
    </row>
    <row r="434" spans="1:1">
      <c r="A434" s="18"/>
    </row>
    <row r="435" spans="1:1">
      <c r="A435" s="18"/>
    </row>
    <row r="436" spans="1:1">
      <c r="A436" s="18"/>
    </row>
    <row r="437" spans="1:1">
      <c r="A437" s="18"/>
    </row>
    <row r="438" spans="1:1">
      <c r="A438" s="18"/>
    </row>
    <row r="439" spans="1:1">
      <c r="A439" s="18"/>
    </row>
    <row r="440" spans="1:1">
      <c r="A440" s="18"/>
    </row>
    <row r="441" spans="1:1">
      <c r="A441" s="18"/>
    </row>
    <row r="442" spans="1:1">
      <c r="A442" s="18"/>
    </row>
    <row r="443" spans="1:1">
      <c r="A443" s="18"/>
    </row>
    <row r="444" spans="1:1">
      <c r="A444" s="18"/>
    </row>
    <row r="445" spans="1:1">
      <c r="A445" s="18"/>
    </row>
    <row r="446" spans="1:1">
      <c r="A446" s="18"/>
    </row>
    <row r="447" spans="1:1">
      <c r="A447" s="18"/>
    </row>
    <row r="448" spans="1:1">
      <c r="A448" s="18"/>
    </row>
    <row r="449" spans="1:1">
      <c r="A449" s="18"/>
    </row>
    <row r="450" spans="1:1">
      <c r="A450" s="18"/>
    </row>
    <row r="451" spans="1:1">
      <c r="A451" s="18"/>
    </row>
    <row r="452" spans="1:1">
      <c r="A452" s="18"/>
    </row>
    <row r="453" spans="1:1">
      <c r="A453" s="18"/>
    </row>
    <row r="454" spans="1:1">
      <c r="A454" s="18"/>
    </row>
    <row r="455" spans="1:1">
      <c r="A455" s="18"/>
    </row>
    <row r="456" spans="1:1">
      <c r="A456" s="18"/>
    </row>
    <row r="457" spans="1:1">
      <c r="A457" s="18"/>
    </row>
    <row r="458" spans="1:1">
      <c r="A458" s="18"/>
    </row>
    <row r="459" spans="1:1">
      <c r="A459" s="18"/>
    </row>
    <row r="460" spans="1:1">
      <c r="A460" s="18"/>
    </row>
    <row r="461" spans="1:1">
      <c r="A461" s="18"/>
    </row>
    <row r="462" spans="1:1">
      <c r="A462" s="18"/>
    </row>
    <row r="463" spans="1:1">
      <c r="A463" s="18"/>
    </row>
    <row r="464" spans="1:1">
      <c r="A464" s="18"/>
    </row>
    <row r="465" spans="1:1">
      <c r="A465" s="18"/>
    </row>
    <row r="466" spans="1:1">
      <c r="A466" s="18"/>
    </row>
    <row r="467" spans="1:1">
      <c r="A467" s="18"/>
    </row>
    <row r="468" spans="1:1">
      <c r="A468" s="18"/>
    </row>
    <row r="469" spans="1:1">
      <c r="A469" s="18"/>
    </row>
    <row r="470" spans="1:1">
      <c r="A470" s="18"/>
    </row>
    <row r="471" spans="1:1">
      <c r="A471" s="18"/>
    </row>
    <row r="472" spans="1:1">
      <c r="A472" s="18"/>
    </row>
    <row r="473" spans="1:1">
      <c r="A473" s="18"/>
    </row>
    <row r="474" spans="1:1">
      <c r="A474" s="18"/>
    </row>
    <row r="475" spans="1:1">
      <c r="A475" s="18"/>
    </row>
    <row r="476" spans="1:1">
      <c r="A476" s="18"/>
    </row>
    <row r="477" spans="1:1">
      <c r="A477" s="18"/>
    </row>
    <row r="478" spans="1:1">
      <c r="A478" s="18"/>
    </row>
    <row r="479" spans="1:1">
      <c r="A479" s="18"/>
    </row>
    <row r="480" spans="1:1">
      <c r="A480" s="18"/>
    </row>
    <row r="481" spans="1:1">
      <c r="A481" s="18"/>
    </row>
    <row r="482" spans="1:1">
      <c r="A482" s="18"/>
    </row>
    <row r="483" spans="1:1">
      <c r="A483" s="18"/>
    </row>
    <row r="484" spans="1:1">
      <c r="A484" s="18"/>
    </row>
    <row r="485" spans="1:1">
      <c r="A485" s="18"/>
    </row>
    <row r="486" spans="1:1">
      <c r="A486" s="18"/>
    </row>
    <row r="487" spans="1:1">
      <c r="A487" s="18"/>
    </row>
    <row r="488" spans="1:1">
      <c r="A488" s="18"/>
    </row>
    <row r="489" spans="1:1">
      <c r="A489" s="18"/>
    </row>
    <row r="490" spans="1:1">
      <c r="A490" s="18"/>
    </row>
    <row r="491" spans="1:1">
      <c r="A491" s="18"/>
    </row>
    <row r="492" spans="1:1">
      <c r="A492" s="18"/>
    </row>
    <row r="493" spans="1:1">
      <c r="A493" s="18"/>
    </row>
    <row r="494" spans="1:1">
      <c r="A494" s="18"/>
    </row>
    <row r="495" spans="1:1">
      <c r="A495" s="18"/>
    </row>
    <row r="496" spans="1:1">
      <c r="A496" s="18"/>
    </row>
    <row r="497" spans="1:1">
      <c r="A497" s="18"/>
    </row>
    <row r="498" spans="1:1">
      <c r="A498" s="18"/>
    </row>
    <row r="499" spans="1:1">
      <c r="A499" s="18"/>
    </row>
    <row r="500" spans="1:1">
      <c r="A500" s="18"/>
    </row>
    <row r="501" spans="1:1">
      <c r="A501" s="18"/>
    </row>
    <row r="502" spans="1:1">
      <c r="A502" s="18"/>
    </row>
    <row r="503" spans="1:1">
      <c r="A503" s="18"/>
    </row>
    <row r="504" spans="1:1">
      <c r="A504" s="18"/>
    </row>
    <row r="505" spans="1:1">
      <c r="A505" s="18"/>
    </row>
    <row r="506" spans="1:1">
      <c r="A506" s="18"/>
    </row>
    <row r="507" spans="1:1">
      <c r="A507" s="18"/>
    </row>
    <row r="508" spans="1:1">
      <c r="A508" s="18"/>
    </row>
    <row r="509" spans="1:1">
      <c r="A509" s="18"/>
    </row>
    <row r="510" spans="1:1">
      <c r="A510" s="18"/>
    </row>
    <row r="511" spans="1:1">
      <c r="A511" s="18"/>
    </row>
    <row r="512" spans="1:1">
      <c r="A512" s="18"/>
    </row>
    <row r="513" spans="1:1">
      <c r="A513" s="18"/>
    </row>
    <row r="514" spans="1:1">
      <c r="A514" s="18"/>
    </row>
    <row r="515" spans="1:1">
      <c r="A515" s="18"/>
    </row>
    <row r="516" spans="1:1">
      <c r="A516" s="18"/>
    </row>
    <row r="517" spans="1:1">
      <c r="A517" s="18"/>
    </row>
  </sheetData>
  <mergeCells count="1">
    <mergeCell ref="B2:I2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3">
              <controlPr defaultSize="0" print="0" autoFill="0" autoPict="0" macro="[1]!BoxPlot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7">
              <controlPr defaultSize="0" print="0" autoFill="0" autoPict="0" macro="[1]!BoxPlot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6" name="Button 9">
              <controlPr defaultSize="0" print="0" autoFill="0" autoPict="0" macro="[1]!BoxPlot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7" name="Button 8">
              <controlPr defaultSize="0" print="0" autoFill="0" autoPict="0" macro="[1]!BoxPlot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I27"/>
  <sheetViews>
    <sheetView showGridLines="0" workbookViewId="0">
      <selection activeCell="B25" sqref="B25:H27"/>
    </sheetView>
  </sheetViews>
  <sheetFormatPr baseColWidth="10" defaultColWidth="11.5" defaultRowHeight="13"/>
  <cols>
    <col min="1" max="1" width="4.5" style="23" customWidth="1"/>
    <col min="2" max="2" width="32.33203125" style="23" customWidth="1"/>
    <col min="3" max="3" width="17" style="23" bestFit="1" customWidth="1"/>
    <col min="4" max="4" width="14.5" style="23" bestFit="1" customWidth="1"/>
    <col min="5" max="5" width="16.1640625" style="23" customWidth="1"/>
    <col min="6" max="6" width="14.5" style="23" bestFit="1" customWidth="1"/>
    <col min="7" max="7" width="14.33203125" style="23" bestFit="1" customWidth="1"/>
    <col min="8" max="8" width="11.5" style="23"/>
    <col min="9" max="9" width="12.6640625" style="23" customWidth="1"/>
    <col min="10" max="10" width="9.6640625" style="23" customWidth="1"/>
    <col min="11" max="16384" width="11.5" style="23"/>
  </cols>
  <sheetData>
    <row r="2" spans="2:9">
      <c r="B2" s="1" t="s">
        <v>75</v>
      </c>
    </row>
    <row r="4" spans="2:9">
      <c r="B4" s="1" t="s">
        <v>114</v>
      </c>
    </row>
    <row r="5" spans="2:9">
      <c r="B5" s="1" t="s">
        <v>166</v>
      </c>
    </row>
    <row r="7" spans="2:9">
      <c r="B7" s="93" t="s">
        <v>62</v>
      </c>
      <c r="C7" s="93" t="s">
        <v>56</v>
      </c>
      <c r="D7" s="93"/>
      <c r="E7" s="93"/>
      <c r="F7" s="93"/>
      <c r="G7" s="93"/>
      <c r="H7" s="86" t="s">
        <v>13</v>
      </c>
    </row>
    <row r="8" spans="2:9" ht="14">
      <c r="B8" s="93"/>
      <c r="C8" s="64" t="s">
        <v>55</v>
      </c>
      <c r="D8" s="64" t="s">
        <v>65</v>
      </c>
      <c r="E8" s="64" t="s">
        <v>66</v>
      </c>
      <c r="F8" s="64" t="s">
        <v>67</v>
      </c>
      <c r="G8" s="64" t="s">
        <v>60</v>
      </c>
      <c r="H8" s="86"/>
    </row>
    <row r="9" spans="2:9" ht="15" customHeight="1">
      <c r="B9" s="59" t="s">
        <v>103</v>
      </c>
      <c r="C9" s="48">
        <v>290</v>
      </c>
      <c r="D9" s="48">
        <v>152</v>
      </c>
      <c r="E9" s="48">
        <v>341</v>
      </c>
      <c r="F9" s="48">
        <v>285</v>
      </c>
      <c r="G9" s="48">
        <v>101</v>
      </c>
      <c r="H9" s="19">
        <v>1169</v>
      </c>
      <c r="I9" s="70"/>
    </row>
    <row r="10" spans="2:9" ht="15" customHeight="1">
      <c r="B10" s="59" t="s">
        <v>101</v>
      </c>
      <c r="C10" s="48">
        <v>65</v>
      </c>
      <c r="D10" s="48">
        <v>150</v>
      </c>
      <c r="E10" s="48">
        <v>21</v>
      </c>
      <c r="F10" s="48">
        <v>189</v>
      </c>
      <c r="G10" s="48">
        <v>1086</v>
      </c>
      <c r="H10" s="19">
        <v>1511</v>
      </c>
      <c r="I10" s="70"/>
    </row>
    <row r="11" spans="2:9" ht="15" customHeight="1">
      <c r="B11" s="59" t="s">
        <v>102</v>
      </c>
      <c r="C11" s="48">
        <v>100</v>
      </c>
      <c r="D11" s="48">
        <v>62</v>
      </c>
      <c r="E11" s="48">
        <v>591</v>
      </c>
      <c r="F11" s="48">
        <v>592</v>
      </c>
      <c r="G11" s="48">
        <v>333</v>
      </c>
      <c r="H11" s="19">
        <v>1678</v>
      </c>
      <c r="I11" s="70"/>
    </row>
    <row r="12" spans="2:9" ht="15" customHeight="1">
      <c r="B12" s="59" t="s">
        <v>104</v>
      </c>
      <c r="C12" s="48">
        <v>113</v>
      </c>
      <c r="D12" s="48">
        <v>243</v>
      </c>
      <c r="E12" s="48">
        <v>522</v>
      </c>
      <c r="F12" s="48">
        <v>40</v>
      </c>
      <c r="G12" s="48">
        <v>151</v>
      </c>
      <c r="H12" s="19">
        <v>1069</v>
      </c>
      <c r="I12" s="70"/>
    </row>
    <row r="13" spans="2:9" ht="15" customHeight="1">
      <c r="B13" s="59" t="s">
        <v>113</v>
      </c>
      <c r="C13" s="48">
        <v>104</v>
      </c>
      <c r="D13" s="48">
        <v>223</v>
      </c>
      <c r="E13" s="48">
        <v>296</v>
      </c>
      <c r="F13" s="48">
        <v>67</v>
      </c>
      <c r="G13" s="48">
        <v>2</v>
      </c>
      <c r="H13" s="19">
        <v>692</v>
      </c>
      <c r="I13" s="70"/>
    </row>
    <row r="14" spans="2:9" ht="15" customHeight="1">
      <c r="B14" s="59" t="s">
        <v>105</v>
      </c>
      <c r="C14" s="48">
        <v>4</v>
      </c>
      <c r="D14" s="48">
        <v>4</v>
      </c>
      <c r="E14" s="48">
        <v>0</v>
      </c>
      <c r="F14" s="48">
        <v>18</v>
      </c>
      <c r="G14" s="48">
        <v>284</v>
      </c>
      <c r="H14" s="19">
        <v>310</v>
      </c>
      <c r="I14" s="70"/>
    </row>
    <row r="15" spans="2:9" ht="15" customHeight="1">
      <c r="B15" s="59" t="s">
        <v>106</v>
      </c>
      <c r="C15" s="48">
        <v>0</v>
      </c>
      <c r="D15" s="48">
        <v>51</v>
      </c>
      <c r="E15" s="48">
        <v>84</v>
      </c>
      <c r="F15" s="48">
        <v>27</v>
      </c>
      <c r="G15" s="48">
        <v>7</v>
      </c>
      <c r="H15" s="19">
        <v>169</v>
      </c>
      <c r="I15" s="70"/>
    </row>
    <row r="16" spans="2:9" ht="15" customHeight="1">
      <c r="B16" s="59" t="s">
        <v>147</v>
      </c>
      <c r="C16" s="48">
        <v>10</v>
      </c>
      <c r="D16" s="48">
        <v>7</v>
      </c>
      <c r="E16" s="48">
        <v>4</v>
      </c>
      <c r="F16" s="48">
        <v>5</v>
      </c>
      <c r="G16" s="48">
        <v>7</v>
      </c>
      <c r="H16" s="19">
        <v>33</v>
      </c>
      <c r="I16" s="70"/>
    </row>
    <row r="17" spans="2:9" ht="15" customHeight="1">
      <c r="B17" s="59" t="s">
        <v>110</v>
      </c>
      <c r="C17" s="48">
        <v>106</v>
      </c>
      <c r="D17" s="48">
        <v>4</v>
      </c>
      <c r="E17" s="48">
        <v>0</v>
      </c>
      <c r="F17" s="48">
        <v>0</v>
      </c>
      <c r="G17" s="48">
        <v>0</v>
      </c>
      <c r="H17" s="19">
        <v>110</v>
      </c>
      <c r="I17" s="70"/>
    </row>
    <row r="18" spans="2:9" ht="15" customHeight="1">
      <c r="B18" s="59" t="s">
        <v>109</v>
      </c>
      <c r="C18" s="48">
        <v>32</v>
      </c>
      <c r="D18" s="48">
        <v>67</v>
      </c>
      <c r="E18" s="48">
        <v>0</v>
      </c>
      <c r="F18" s="48">
        <v>2</v>
      </c>
      <c r="G18" s="48">
        <v>0</v>
      </c>
      <c r="H18" s="19">
        <v>101</v>
      </c>
      <c r="I18" s="70"/>
    </row>
    <row r="19" spans="2:9" ht="15" customHeight="1">
      <c r="B19" s="59" t="s">
        <v>136</v>
      </c>
      <c r="C19" s="48">
        <v>89</v>
      </c>
      <c r="D19" s="48">
        <v>0</v>
      </c>
      <c r="E19" s="48">
        <v>0</v>
      </c>
      <c r="F19" s="48">
        <v>0</v>
      </c>
      <c r="G19" s="48">
        <v>0</v>
      </c>
      <c r="H19" s="19">
        <v>89</v>
      </c>
      <c r="I19" s="70"/>
    </row>
    <row r="20" spans="2:9" ht="15" customHeight="1">
      <c r="B20" s="59" t="s">
        <v>111</v>
      </c>
      <c r="C20" s="48">
        <v>0</v>
      </c>
      <c r="D20" s="48">
        <v>0</v>
      </c>
      <c r="E20" s="48">
        <v>5</v>
      </c>
      <c r="F20" s="48">
        <v>0</v>
      </c>
      <c r="G20" s="48">
        <v>62</v>
      </c>
      <c r="H20" s="19">
        <v>67</v>
      </c>
      <c r="I20" s="70"/>
    </row>
    <row r="21" spans="2:9" ht="14">
      <c r="B21" s="59" t="s">
        <v>146</v>
      </c>
      <c r="C21" s="48">
        <v>2</v>
      </c>
      <c r="D21" s="48">
        <v>9</v>
      </c>
      <c r="E21" s="48">
        <v>2</v>
      </c>
      <c r="F21" s="48">
        <v>0</v>
      </c>
      <c r="G21" s="48">
        <v>1</v>
      </c>
      <c r="H21" s="19">
        <v>14</v>
      </c>
      <c r="I21" s="70"/>
    </row>
    <row r="22" spans="2:9" ht="14">
      <c r="B22" s="59" t="s">
        <v>112</v>
      </c>
      <c r="C22" s="48">
        <v>145</v>
      </c>
      <c r="D22" s="48">
        <v>6</v>
      </c>
      <c r="E22" s="48">
        <v>0</v>
      </c>
      <c r="F22" s="48">
        <v>0</v>
      </c>
      <c r="G22" s="48">
        <v>0</v>
      </c>
      <c r="H22" s="19">
        <v>151</v>
      </c>
    </row>
    <row r="23" spans="2:9">
      <c r="B23" s="2" t="s">
        <v>13</v>
      </c>
      <c r="C23" s="19">
        <v>1060</v>
      </c>
      <c r="D23" s="19">
        <v>978</v>
      </c>
      <c r="E23" s="19">
        <v>1866</v>
      </c>
      <c r="F23" s="19">
        <v>1225</v>
      </c>
      <c r="G23" s="19">
        <v>2034</v>
      </c>
      <c r="H23" s="19">
        <v>7163</v>
      </c>
    </row>
    <row r="24" spans="2:9" ht="25.5" customHeight="1">
      <c r="I24" s="35"/>
    </row>
    <row r="25" spans="2:9" ht="26.25" customHeight="1">
      <c r="B25" s="78" t="s">
        <v>132</v>
      </c>
      <c r="C25" s="78"/>
      <c r="D25" s="78"/>
      <c r="E25" s="78"/>
      <c r="F25" s="78"/>
      <c r="G25" s="78"/>
      <c r="H25" s="78"/>
      <c r="I25" s="8"/>
    </row>
    <row r="26" spans="2:9" ht="12.75" customHeight="1">
      <c r="B26" s="78" t="s">
        <v>142</v>
      </c>
      <c r="C26" s="78"/>
      <c r="D26" s="78"/>
      <c r="E26" s="78"/>
      <c r="F26" s="78"/>
      <c r="G26" s="78"/>
      <c r="H26" s="78"/>
      <c r="I26" s="8"/>
    </row>
    <row r="27" spans="2:9" ht="25.5" customHeight="1">
      <c r="B27" s="78" t="s">
        <v>143</v>
      </c>
      <c r="C27" s="78"/>
      <c r="D27" s="78"/>
      <c r="E27" s="78"/>
      <c r="F27" s="78"/>
      <c r="G27" s="78"/>
      <c r="H27" s="78"/>
      <c r="I27" s="8"/>
    </row>
  </sheetData>
  <mergeCells count="6">
    <mergeCell ref="B26:H26"/>
    <mergeCell ref="B27:H27"/>
    <mergeCell ref="H7:H8"/>
    <mergeCell ref="B7:B8"/>
    <mergeCell ref="C7:G7"/>
    <mergeCell ref="B25:H25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B1:Q639"/>
  <sheetViews>
    <sheetView showGridLines="0" workbookViewId="0">
      <selection activeCell="B4" sqref="B4"/>
    </sheetView>
  </sheetViews>
  <sheetFormatPr baseColWidth="10" defaultRowHeight="13"/>
  <cols>
    <col min="1" max="1" width="3.6640625" customWidth="1"/>
    <col min="2" max="2" width="21.6640625" customWidth="1"/>
    <col min="3" max="14" width="7.6640625" customWidth="1"/>
    <col min="15" max="15" width="18" style="25" bestFit="1" customWidth="1"/>
    <col min="16" max="16" width="5.83203125" customWidth="1"/>
    <col min="17" max="17" width="18" bestFit="1" customWidth="1"/>
  </cols>
  <sheetData>
    <row r="1" spans="2:17" ht="16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4"/>
    </row>
    <row r="2" spans="2:17" ht="16">
      <c r="B2" s="1" t="s">
        <v>75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4"/>
    </row>
    <row r="3" spans="2:17" ht="16">
      <c r="B3" s="5"/>
    </row>
    <row r="4" spans="2:17">
      <c r="B4" s="1" t="s">
        <v>123</v>
      </c>
    </row>
    <row r="5" spans="2:17">
      <c r="B5" s="1" t="s">
        <v>166</v>
      </c>
    </row>
    <row r="7" spans="2:17" s="3" customFormat="1">
      <c r="B7" s="14" t="s">
        <v>74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  <c r="N7" s="14" t="s">
        <v>12</v>
      </c>
      <c r="O7" s="26" t="s">
        <v>43</v>
      </c>
      <c r="Q7" s="62"/>
    </row>
    <row r="8" spans="2:17" s="3" customFormat="1" ht="15" customHeight="1">
      <c r="B8" s="31" t="s">
        <v>76</v>
      </c>
      <c r="C8" s="20">
        <v>31</v>
      </c>
      <c r="D8" s="20">
        <v>20</v>
      </c>
      <c r="E8" s="20">
        <v>27</v>
      </c>
      <c r="F8" s="20">
        <v>25</v>
      </c>
      <c r="G8" s="20">
        <v>31</v>
      </c>
      <c r="H8" s="20">
        <v>23</v>
      </c>
      <c r="I8" s="20">
        <v>23</v>
      </c>
      <c r="J8" s="20">
        <v>26</v>
      </c>
      <c r="K8" s="20">
        <v>26</v>
      </c>
      <c r="L8" s="20">
        <v>31</v>
      </c>
      <c r="M8" s="20">
        <v>23</v>
      </c>
      <c r="N8" s="20">
        <v>28</v>
      </c>
      <c r="O8" s="19">
        <v>26.166666666666668</v>
      </c>
      <c r="P8" s="10"/>
      <c r="Q8" s="62"/>
    </row>
    <row r="9" spans="2:17" ht="15" customHeight="1">
      <c r="B9" s="31" t="s">
        <v>77</v>
      </c>
      <c r="C9" s="20">
        <v>31</v>
      </c>
      <c r="D9" s="20">
        <v>27</v>
      </c>
      <c r="E9" s="20">
        <v>30</v>
      </c>
      <c r="F9" s="20">
        <v>33</v>
      </c>
      <c r="G9" s="20">
        <v>38</v>
      </c>
      <c r="H9" s="20">
        <v>42</v>
      </c>
      <c r="I9" s="20">
        <v>31</v>
      </c>
      <c r="J9" s="20">
        <v>42</v>
      </c>
      <c r="K9" s="20">
        <v>36</v>
      </c>
      <c r="L9" s="20">
        <v>35</v>
      </c>
      <c r="M9" s="20">
        <v>37</v>
      </c>
      <c r="N9" s="20">
        <v>31</v>
      </c>
      <c r="O9" s="19">
        <v>34.416666666666664</v>
      </c>
      <c r="P9" s="10"/>
      <c r="Q9" s="62"/>
    </row>
    <row r="10" spans="2:17" ht="15" customHeight="1">
      <c r="B10" s="31" t="s">
        <v>78</v>
      </c>
      <c r="C10" s="20">
        <v>37</v>
      </c>
      <c r="D10" s="20">
        <v>31</v>
      </c>
      <c r="E10" s="20">
        <v>27</v>
      </c>
      <c r="F10" s="20">
        <v>27</v>
      </c>
      <c r="G10" s="20">
        <v>23</v>
      </c>
      <c r="H10" s="20">
        <v>22</v>
      </c>
      <c r="I10" s="20">
        <v>24</v>
      </c>
      <c r="J10" s="20">
        <v>23</v>
      </c>
      <c r="K10" s="20">
        <v>27</v>
      </c>
      <c r="L10" s="20">
        <v>33</v>
      </c>
      <c r="M10" s="20">
        <v>29</v>
      </c>
      <c r="N10" s="20">
        <v>34</v>
      </c>
      <c r="O10" s="19">
        <v>28.083333333333332</v>
      </c>
      <c r="P10" s="10"/>
      <c r="Q10" s="62"/>
    </row>
    <row r="11" spans="2:17" ht="15" customHeight="1">
      <c r="B11" s="31" t="s">
        <v>79</v>
      </c>
      <c r="C11" s="20">
        <v>5</v>
      </c>
      <c r="D11" s="20">
        <v>8</v>
      </c>
      <c r="E11" s="20">
        <v>2</v>
      </c>
      <c r="F11" s="20">
        <v>7</v>
      </c>
      <c r="G11" s="20">
        <v>11</v>
      </c>
      <c r="H11" s="20">
        <v>7</v>
      </c>
      <c r="I11" s="20">
        <v>7</v>
      </c>
      <c r="J11" s="20">
        <v>8</v>
      </c>
      <c r="K11" s="20">
        <v>6</v>
      </c>
      <c r="L11" s="20">
        <v>7</v>
      </c>
      <c r="M11" s="20">
        <v>2</v>
      </c>
      <c r="N11" s="20">
        <v>4</v>
      </c>
      <c r="O11" s="19">
        <v>6.166666666666667</v>
      </c>
      <c r="P11" s="10"/>
      <c r="Q11" s="62"/>
    </row>
    <row r="12" spans="2:17" ht="15" customHeight="1">
      <c r="B12" s="31" t="s">
        <v>80</v>
      </c>
      <c r="C12" s="20">
        <v>79</v>
      </c>
      <c r="D12" s="20">
        <v>71</v>
      </c>
      <c r="E12" s="20">
        <v>63</v>
      </c>
      <c r="F12" s="20">
        <v>79</v>
      </c>
      <c r="G12" s="20">
        <v>81</v>
      </c>
      <c r="H12" s="20">
        <v>94</v>
      </c>
      <c r="I12" s="20">
        <v>86</v>
      </c>
      <c r="J12" s="20">
        <v>97</v>
      </c>
      <c r="K12" s="20">
        <v>88</v>
      </c>
      <c r="L12" s="20">
        <v>76</v>
      </c>
      <c r="M12" s="20">
        <v>71</v>
      </c>
      <c r="N12" s="20">
        <v>84</v>
      </c>
      <c r="O12" s="19">
        <v>80.75</v>
      </c>
      <c r="P12" s="10"/>
      <c r="Q12" s="62"/>
    </row>
    <row r="13" spans="2:17" ht="15" customHeight="1">
      <c r="B13" s="31" t="s">
        <v>81</v>
      </c>
      <c r="C13" s="20">
        <v>32</v>
      </c>
      <c r="D13" s="20">
        <v>21</v>
      </c>
      <c r="E13" s="20">
        <v>29</v>
      </c>
      <c r="F13" s="20">
        <v>23</v>
      </c>
      <c r="G13" s="20">
        <v>29</v>
      </c>
      <c r="H13" s="20">
        <v>23</v>
      </c>
      <c r="I13" s="20">
        <v>18</v>
      </c>
      <c r="J13" s="20">
        <v>28</v>
      </c>
      <c r="K13" s="20">
        <v>23</v>
      </c>
      <c r="L13" s="20">
        <v>26</v>
      </c>
      <c r="M13" s="20">
        <v>28</v>
      </c>
      <c r="N13" s="20">
        <v>32</v>
      </c>
      <c r="O13" s="19">
        <v>26</v>
      </c>
      <c r="P13" s="10"/>
      <c r="Q13" s="62"/>
    </row>
    <row r="14" spans="2:17" ht="15" customHeight="1">
      <c r="B14" s="31" t="s">
        <v>82</v>
      </c>
      <c r="C14" s="20">
        <v>7</v>
      </c>
      <c r="D14" s="20">
        <v>7</v>
      </c>
      <c r="E14" s="20">
        <v>7</v>
      </c>
      <c r="F14" s="20">
        <v>6</v>
      </c>
      <c r="G14" s="20">
        <v>5</v>
      </c>
      <c r="H14" s="20">
        <v>9</v>
      </c>
      <c r="I14" s="20">
        <v>7</v>
      </c>
      <c r="J14" s="20">
        <v>6</v>
      </c>
      <c r="K14" s="20">
        <v>11</v>
      </c>
      <c r="L14" s="20">
        <v>4</v>
      </c>
      <c r="M14" s="20">
        <v>6</v>
      </c>
      <c r="N14" s="20">
        <v>7</v>
      </c>
      <c r="O14" s="19">
        <v>6.833333333333333</v>
      </c>
      <c r="P14" s="10"/>
      <c r="Q14" s="62"/>
    </row>
    <row r="15" spans="2:17" ht="15" customHeight="1">
      <c r="B15" s="31" t="s">
        <v>83</v>
      </c>
      <c r="C15" s="20">
        <v>19</v>
      </c>
      <c r="D15" s="20">
        <v>19</v>
      </c>
      <c r="E15" s="20">
        <v>24</v>
      </c>
      <c r="F15" s="20">
        <v>15</v>
      </c>
      <c r="G15" s="20">
        <v>16</v>
      </c>
      <c r="H15" s="20">
        <v>16</v>
      </c>
      <c r="I15" s="20">
        <v>16</v>
      </c>
      <c r="J15" s="20">
        <v>14</v>
      </c>
      <c r="K15" s="20">
        <v>19</v>
      </c>
      <c r="L15" s="20">
        <v>15</v>
      </c>
      <c r="M15" s="20">
        <v>18</v>
      </c>
      <c r="N15" s="20">
        <v>16</v>
      </c>
      <c r="O15" s="19">
        <v>17.25</v>
      </c>
      <c r="P15" s="10"/>
      <c r="Q15" s="62"/>
    </row>
    <row r="16" spans="2:17" ht="15" customHeight="1">
      <c r="B16" s="31" t="s">
        <v>87</v>
      </c>
      <c r="C16" s="20">
        <v>1</v>
      </c>
      <c r="D16" s="20">
        <v>0</v>
      </c>
      <c r="E16" s="20">
        <v>0</v>
      </c>
      <c r="F16" s="20">
        <v>1</v>
      </c>
      <c r="G16" s="20">
        <v>1</v>
      </c>
      <c r="H16" s="20">
        <v>0</v>
      </c>
      <c r="I16" s="20">
        <v>0</v>
      </c>
      <c r="J16" s="20">
        <v>2</v>
      </c>
      <c r="K16" s="20">
        <v>0</v>
      </c>
      <c r="L16" s="20">
        <v>1</v>
      </c>
      <c r="M16" s="20">
        <v>0</v>
      </c>
      <c r="N16" s="20">
        <v>0</v>
      </c>
      <c r="O16" s="19">
        <v>0.5</v>
      </c>
      <c r="P16" s="10"/>
      <c r="Q16" s="62"/>
    </row>
    <row r="17" spans="2:17" ht="15" customHeight="1">
      <c r="B17" s="31" t="s">
        <v>84</v>
      </c>
      <c r="C17" s="20">
        <v>6</v>
      </c>
      <c r="D17" s="20">
        <v>6</v>
      </c>
      <c r="E17" s="20">
        <v>11</v>
      </c>
      <c r="F17" s="20">
        <v>8</v>
      </c>
      <c r="G17" s="20">
        <v>8</v>
      </c>
      <c r="H17" s="20">
        <v>12</v>
      </c>
      <c r="I17" s="20">
        <v>6</v>
      </c>
      <c r="J17" s="20">
        <v>12</v>
      </c>
      <c r="K17" s="20">
        <v>8</v>
      </c>
      <c r="L17" s="20">
        <v>9</v>
      </c>
      <c r="M17" s="20">
        <v>6</v>
      </c>
      <c r="N17" s="20">
        <v>7</v>
      </c>
      <c r="O17" s="19">
        <v>8.25</v>
      </c>
      <c r="P17" s="10"/>
      <c r="Q17" s="62"/>
    </row>
    <row r="18" spans="2:17" ht="15" customHeight="1">
      <c r="B18" s="31" t="s">
        <v>85</v>
      </c>
      <c r="C18" s="20">
        <v>24</v>
      </c>
      <c r="D18" s="20">
        <v>18</v>
      </c>
      <c r="E18" s="20">
        <v>21</v>
      </c>
      <c r="F18" s="20">
        <v>14</v>
      </c>
      <c r="G18" s="20">
        <v>9</v>
      </c>
      <c r="H18" s="20">
        <v>17</v>
      </c>
      <c r="I18" s="20">
        <v>15</v>
      </c>
      <c r="J18" s="20">
        <v>11</v>
      </c>
      <c r="K18" s="20">
        <v>17</v>
      </c>
      <c r="L18" s="20">
        <v>14</v>
      </c>
      <c r="M18" s="20">
        <v>20</v>
      </c>
      <c r="N18" s="20">
        <v>22</v>
      </c>
      <c r="O18" s="19">
        <v>16.833333333333332</v>
      </c>
      <c r="P18" s="10"/>
      <c r="Q18" s="62"/>
    </row>
    <row r="19" spans="2:17" ht="15" customHeight="1">
      <c r="B19" s="31" t="s">
        <v>86</v>
      </c>
      <c r="C19" s="20">
        <v>3</v>
      </c>
      <c r="D19" s="20">
        <v>2</v>
      </c>
      <c r="E19" s="20">
        <v>2</v>
      </c>
      <c r="F19" s="20">
        <v>3</v>
      </c>
      <c r="G19" s="20">
        <v>3</v>
      </c>
      <c r="H19" s="20">
        <v>2</v>
      </c>
      <c r="I19" s="20">
        <v>4</v>
      </c>
      <c r="J19" s="20">
        <v>4</v>
      </c>
      <c r="K19" s="20">
        <v>4</v>
      </c>
      <c r="L19" s="20">
        <v>3</v>
      </c>
      <c r="M19" s="20">
        <v>4</v>
      </c>
      <c r="N19" s="20">
        <v>5</v>
      </c>
      <c r="O19" s="19">
        <v>3.25</v>
      </c>
      <c r="P19" s="10"/>
      <c r="Q19" s="62"/>
    </row>
    <row r="20" spans="2:17" ht="15" customHeight="1">
      <c r="B20" s="31" t="s">
        <v>88</v>
      </c>
      <c r="C20" s="20">
        <v>73</v>
      </c>
      <c r="D20" s="20">
        <v>55</v>
      </c>
      <c r="E20" s="20">
        <v>57</v>
      </c>
      <c r="F20" s="20">
        <v>67</v>
      </c>
      <c r="G20" s="20">
        <v>80</v>
      </c>
      <c r="H20" s="20">
        <v>60</v>
      </c>
      <c r="I20" s="20">
        <v>73</v>
      </c>
      <c r="J20" s="20">
        <v>66</v>
      </c>
      <c r="K20" s="20">
        <v>56</v>
      </c>
      <c r="L20" s="20">
        <v>60</v>
      </c>
      <c r="M20" s="20">
        <v>68</v>
      </c>
      <c r="N20" s="20">
        <v>74</v>
      </c>
      <c r="O20" s="19">
        <v>65.75</v>
      </c>
      <c r="P20" s="10"/>
      <c r="Q20" s="62"/>
    </row>
    <row r="21" spans="2:17" ht="15" customHeight="1">
      <c r="B21" s="31" t="s">
        <v>89</v>
      </c>
      <c r="C21" s="20">
        <v>50</v>
      </c>
      <c r="D21" s="20">
        <v>46</v>
      </c>
      <c r="E21" s="20">
        <v>56</v>
      </c>
      <c r="F21" s="20">
        <v>49</v>
      </c>
      <c r="G21" s="20">
        <v>38</v>
      </c>
      <c r="H21" s="20">
        <v>36</v>
      </c>
      <c r="I21" s="20">
        <v>46</v>
      </c>
      <c r="J21" s="20">
        <v>49</v>
      </c>
      <c r="K21" s="20">
        <v>44</v>
      </c>
      <c r="L21" s="20">
        <v>44</v>
      </c>
      <c r="M21" s="20">
        <v>52</v>
      </c>
      <c r="N21" s="20">
        <v>59</v>
      </c>
      <c r="O21" s="19">
        <v>47.416666666666664</v>
      </c>
      <c r="P21" s="10"/>
      <c r="Q21" s="62"/>
    </row>
    <row r="22" spans="2:17" ht="15" customHeight="1">
      <c r="B22" s="31" t="s">
        <v>90</v>
      </c>
      <c r="C22" s="20">
        <v>82</v>
      </c>
      <c r="D22" s="20">
        <v>63</v>
      </c>
      <c r="E22" s="20">
        <v>76</v>
      </c>
      <c r="F22" s="20">
        <v>74</v>
      </c>
      <c r="G22" s="20">
        <v>75</v>
      </c>
      <c r="H22" s="20">
        <v>71</v>
      </c>
      <c r="I22" s="20">
        <v>77</v>
      </c>
      <c r="J22" s="20">
        <v>70</v>
      </c>
      <c r="K22" s="20">
        <v>68</v>
      </c>
      <c r="L22" s="20">
        <v>64</v>
      </c>
      <c r="M22" s="20">
        <v>70</v>
      </c>
      <c r="N22" s="20">
        <v>89</v>
      </c>
      <c r="O22" s="19">
        <v>73.25</v>
      </c>
      <c r="P22" s="10"/>
      <c r="Q22" s="62"/>
    </row>
    <row r="23" spans="2:17" ht="15" customHeight="1">
      <c r="B23" s="31" t="s">
        <v>92</v>
      </c>
      <c r="C23" s="20">
        <v>9</v>
      </c>
      <c r="D23" s="20">
        <v>10</v>
      </c>
      <c r="E23" s="20">
        <v>11</v>
      </c>
      <c r="F23" s="20">
        <v>9</v>
      </c>
      <c r="G23" s="20">
        <v>8</v>
      </c>
      <c r="H23" s="20">
        <v>9</v>
      </c>
      <c r="I23" s="20">
        <v>12</v>
      </c>
      <c r="J23" s="20">
        <v>11</v>
      </c>
      <c r="K23" s="20">
        <v>8</v>
      </c>
      <c r="L23" s="20">
        <v>9</v>
      </c>
      <c r="M23" s="20">
        <v>8</v>
      </c>
      <c r="N23" s="20">
        <v>10</v>
      </c>
      <c r="O23" s="19">
        <v>9.5</v>
      </c>
      <c r="P23" s="10"/>
      <c r="Q23" s="62"/>
    </row>
    <row r="24" spans="2:17" ht="15" customHeight="1">
      <c r="B24" s="31" t="s">
        <v>91</v>
      </c>
      <c r="C24" s="20">
        <v>24</v>
      </c>
      <c r="D24" s="20">
        <v>22</v>
      </c>
      <c r="E24" s="20">
        <v>22</v>
      </c>
      <c r="F24" s="20">
        <v>19</v>
      </c>
      <c r="G24" s="20">
        <v>23</v>
      </c>
      <c r="H24" s="20">
        <v>23</v>
      </c>
      <c r="I24" s="20">
        <v>21</v>
      </c>
      <c r="J24" s="20">
        <v>28</v>
      </c>
      <c r="K24" s="20">
        <v>21</v>
      </c>
      <c r="L24" s="20">
        <v>14</v>
      </c>
      <c r="M24" s="20">
        <v>23</v>
      </c>
      <c r="N24" s="20">
        <v>15</v>
      </c>
      <c r="O24" s="19">
        <v>21.25</v>
      </c>
      <c r="P24" s="10"/>
      <c r="Q24" s="62"/>
    </row>
    <row r="25" spans="2:17" ht="15" customHeight="1">
      <c r="B25" s="31" t="s">
        <v>93</v>
      </c>
      <c r="C25" s="20">
        <v>56</v>
      </c>
      <c r="D25" s="20">
        <v>45</v>
      </c>
      <c r="E25" s="20">
        <v>55</v>
      </c>
      <c r="F25" s="20">
        <v>50</v>
      </c>
      <c r="G25" s="20">
        <v>52</v>
      </c>
      <c r="H25" s="20">
        <v>51</v>
      </c>
      <c r="I25" s="20">
        <v>55</v>
      </c>
      <c r="J25" s="20">
        <v>59</v>
      </c>
      <c r="K25" s="20">
        <v>42</v>
      </c>
      <c r="L25" s="20">
        <v>48</v>
      </c>
      <c r="M25" s="20">
        <v>41</v>
      </c>
      <c r="N25" s="20">
        <v>45</v>
      </c>
      <c r="O25" s="19">
        <v>49.916666666666664</v>
      </c>
      <c r="P25" s="10"/>
      <c r="Q25" s="62"/>
    </row>
    <row r="26" spans="2:17" ht="15" customHeight="1">
      <c r="B26" s="31" t="s">
        <v>94</v>
      </c>
      <c r="C26" s="20">
        <v>29</v>
      </c>
      <c r="D26" s="20">
        <v>28</v>
      </c>
      <c r="E26" s="20">
        <v>32</v>
      </c>
      <c r="F26" s="20">
        <v>26</v>
      </c>
      <c r="G26" s="20">
        <v>35</v>
      </c>
      <c r="H26" s="20">
        <v>27</v>
      </c>
      <c r="I26" s="20">
        <v>39</v>
      </c>
      <c r="J26" s="20">
        <v>38</v>
      </c>
      <c r="K26" s="20">
        <v>23</v>
      </c>
      <c r="L26" s="20">
        <v>22</v>
      </c>
      <c r="M26" s="20">
        <v>27</v>
      </c>
      <c r="N26" s="20">
        <v>29</v>
      </c>
      <c r="O26" s="19">
        <v>29.583333333333332</v>
      </c>
      <c r="P26" s="10"/>
      <c r="Q26" s="62"/>
    </row>
    <row r="27" spans="2:17" ht="15" customHeight="1">
      <c r="B27" s="31" t="s">
        <v>137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19">
        <v>1.25</v>
      </c>
      <c r="P27" s="10"/>
      <c r="Q27" s="62"/>
    </row>
    <row r="28" spans="2:17" ht="15" customHeight="1">
      <c r="B28" s="31" t="s">
        <v>95</v>
      </c>
      <c r="C28" s="20">
        <v>1</v>
      </c>
      <c r="D28" s="20">
        <v>2</v>
      </c>
      <c r="E28" s="20">
        <v>1</v>
      </c>
      <c r="F28" s="20">
        <v>2</v>
      </c>
      <c r="G28" s="20">
        <v>0</v>
      </c>
      <c r="H28" s="20">
        <v>0</v>
      </c>
      <c r="I28" s="20">
        <v>2</v>
      </c>
      <c r="J28" s="20">
        <v>2</v>
      </c>
      <c r="K28" s="20">
        <v>2</v>
      </c>
      <c r="L28" s="20">
        <v>0</v>
      </c>
      <c r="M28" s="20">
        <v>1</v>
      </c>
      <c r="N28" s="20">
        <v>2</v>
      </c>
      <c r="O28" s="19">
        <v>0</v>
      </c>
      <c r="Q28" s="62"/>
    </row>
    <row r="29" spans="2:17" ht="15" customHeight="1">
      <c r="B29" s="31" t="s">
        <v>97</v>
      </c>
      <c r="C29" s="20">
        <v>9</v>
      </c>
      <c r="D29" s="20">
        <v>10</v>
      </c>
      <c r="E29" s="20">
        <v>11</v>
      </c>
      <c r="F29" s="20">
        <v>11</v>
      </c>
      <c r="G29" s="20">
        <v>15</v>
      </c>
      <c r="H29" s="20">
        <v>12</v>
      </c>
      <c r="I29" s="20">
        <v>7</v>
      </c>
      <c r="J29" s="20">
        <v>11</v>
      </c>
      <c r="K29" s="20">
        <v>16</v>
      </c>
      <c r="L29" s="20">
        <v>7</v>
      </c>
      <c r="M29" s="20">
        <v>7</v>
      </c>
      <c r="N29" s="20">
        <v>7</v>
      </c>
      <c r="O29" s="19">
        <v>6.416666666666667</v>
      </c>
      <c r="P29" s="10"/>
      <c r="Q29" s="62"/>
    </row>
    <row r="30" spans="2:17" ht="15" customHeight="1">
      <c r="B30" s="31" t="s">
        <v>96</v>
      </c>
      <c r="C30" s="20">
        <v>7</v>
      </c>
      <c r="D30" s="20">
        <v>6</v>
      </c>
      <c r="E30" s="20">
        <v>9</v>
      </c>
      <c r="F30" s="20">
        <v>4</v>
      </c>
      <c r="G30" s="20">
        <v>7</v>
      </c>
      <c r="H30" s="20">
        <v>5</v>
      </c>
      <c r="I30" s="20">
        <v>5</v>
      </c>
      <c r="J30" s="20">
        <v>7</v>
      </c>
      <c r="K30" s="20">
        <v>4</v>
      </c>
      <c r="L30" s="20">
        <v>7</v>
      </c>
      <c r="M30" s="20">
        <v>8</v>
      </c>
      <c r="N30" s="20">
        <v>8</v>
      </c>
      <c r="O30" s="19">
        <v>5.083333333333333</v>
      </c>
      <c r="P30" s="10"/>
      <c r="Q30" s="62"/>
    </row>
    <row r="31" spans="2:17" ht="15" customHeight="1">
      <c r="B31" s="31" t="s">
        <v>98</v>
      </c>
      <c r="C31" s="20">
        <v>6</v>
      </c>
      <c r="D31" s="20">
        <v>7</v>
      </c>
      <c r="E31" s="20">
        <v>5</v>
      </c>
      <c r="F31" s="20">
        <v>4</v>
      </c>
      <c r="G31" s="20">
        <v>5</v>
      </c>
      <c r="H31" s="20">
        <v>8</v>
      </c>
      <c r="I31" s="20">
        <v>6</v>
      </c>
      <c r="J31" s="20">
        <v>4</v>
      </c>
      <c r="K31" s="20">
        <v>5</v>
      </c>
      <c r="L31" s="20">
        <v>6</v>
      </c>
      <c r="M31" s="20">
        <v>3</v>
      </c>
      <c r="N31" s="20">
        <v>2</v>
      </c>
      <c r="O31" s="19">
        <v>1</v>
      </c>
      <c r="P31" s="10"/>
      <c r="Q31" s="62"/>
    </row>
    <row r="32" spans="2:17" ht="15" customHeight="1">
      <c r="B32" s="31" t="s">
        <v>130</v>
      </c>
      <c r="C32" s="20">
        <v>0</v>
      </c>
      <c r="D32" s="20">
        <v>1</v>
      </c>
      <c r="E32" s="20">
        <v>1</v>
      </c>
      <c r="F32" s="20">
        <v>1</v>
      </c>
      <c r="G32" s="20">
        <v>0</v>
      </c>
      <c r="H32" s="20">
        <v>0</v>
      </c>
      <c r="I32" s="20">
        <v>3</v>
      </c>
      <c r="J32" s="20">
        <v>0</v>
      </c>
      <c r="K32" s="20">
        <v>0</v>
      </c>
      <c r="L32" s="20">
        <v>4</v>
      </c>
      <c r="M32" s="20">
        <v>0</v>
      </c>
      <c r="N32" s="20">
        <v>2</v>
      </c>
      <c r="O32" s="19">
        <v>33.583333333333336</v>
      </c>
      <c r="P32" s="10"/>
      <c r="Q32" s="62"/>
    </row>
    <row r="33" spans="2:17" ht="15" customHeight="1">
      <c r="B33" s="31" t="s">
        <v>99</v>
      </c>
      <c r="C33" s="20">
        <v>55</v>
      </c>
      <c r="D33" s="20">
        <v>58</v>
      </c>
      <c r="E33" s="20">
        <v>36</v>
      </c>
      <c r="F33" s="20">
        <v>22</v>
      </c>
      <c r="G33" s="20">
        <v>17</v>
      </c>
      <c r="H33" s="20">
        <v>13</v>
      </c>
      <c r="I33" s="20">
        <v>13</v>
      </c>
      <c r="J33" s="20">
        <v>36</v>
      </c>
      <c r="K33" s="20">
        <v>15</v>
      </c>
      <c r="L33" s="20">
        <v>38</v>
      </c>
      <c r="M33" s="20">
        <v>47</v>
      </c>
      <c r="N33" s="20">
        <v>53</v>
      </c>
      <c r="O33" s="19">
        <v>2</v>
      </c>
      <c r="Q33" s="62"/>
    </row>
    <row r="34" spans="2:17" ht="15" customHeight="1">
      <c r="B34" s="31" t="s">
        <v>100</v>
      </c>
      <c r="C34" s="20">
        <v>4</v>
      </c>
      <c r="D34" s="20">
        <v>2</v>
      </c>
      <c r="E34" s="20">
        <v>3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6</v>
      </c>
      <c r="N34" s="20">
        <v>8</v>
      </c>
      <c r="O34" s="19">
        <v>2</v>
      </c>
      <c r="Q34" s="62"/>
    </row>
    <row r="35" spans="2:17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Q35" s="62"/>
    </row>
    <row r="36" spans="2:17" ht="15" customHeight="1">
      <c r="B36" s="56" t="s">
        <v>132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8" spans="2:17" ht="15" customHeight="1">
      <c r="B38" s="9" t="s">
        <v>63</v>
      </c>
      <c r="C38" s="17"/>
    </row>
    <row r="39" spans="2:17" ht="15" customHeight="1"/>
    <row r="40" spans="2:17" ht="15" customHeight="1"/>
    <row r="41" spans="2:17" ht="15" customHeight="1"/>
    <row r="42" spans="2:17" ht="15" customHeight="1"/>
    <row r="43" spans="2:17" ht="15" customHeight="1"/>
    <row r="44" spans="2:17" ht="15" customHeight="1">
      <c r="B44" s="23" t="s">
        <v>70</v>
      </c>
    </row>
    <row r="45" spans="2:17" ht="15" customHeight="1"/>
    <row r="46" spans="2:17" ht="15" customHeight="1"/>
    <row r="47" spans="2:17" ht="15" customHeight="1"/>
    <row r="48" spans="2:1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Q31"/>
  <sheetViews>
    <sheetView workbookViewId="0">
      <selection activeCell="G50" sqref="G50"/>
    </sheetView>
  </sheetViews>
  <sheetFormatPr baseColWidth="10" defaultRowHeight="13"/>
  <cols>
    <col min="1" max="1" width="10.83203125" style="108"/>
    <col min="2" max="3" width="10.83203125" style="96"/>
    <col min="4" max="13" width="10.83203125" style="108"/>
    <col min="14" max="14" width="10" style="108" customWidth="1"/>
    <col min="15" max="16384" width="10.83203125" style="108"/>
  </cols>
  <sheetData>
    <row r="2" spans="2:9" ht="17">
      <c r="B2" s="96" t="s">
        <v>18</v>
      </c>
      <c r="C2" s="96" t="s">
        <v>14</v>
      </c>
      <c r="I2" s="110" t="s">
        <v>171</v>
      </c>
    </row>
    <row r="3" spans="2:9" ht="17">
      <c r="B3" s="96" t="s">
        <v>1</v>
      </c>
      <c r="C3" s="109">
        <f>'CUADRO 2.1'!C35</f>
        <v>783</v>
      </c>
      <c r="I3" s="110" t="s">
        <v>166</v>
      </c>
    </row>
    <row r="4" spans="2:9">
      <c r="B4" s="96" t="s">
        <v>2</v>
      </c>
      <c r="C4" s="109">
        <f>'CUADRO 2.1'!D35</f>
        <v>671</v>
      </c>
    </row>
    <row r="5" spans="2:9">
      <c r="B5" s="96" t="s">
        <v>3</v>
      </c>
      <c r="C5" s="109">
        <f>'CUADRO 2.1'!E35</f>
        <v>706</v>
      </c>
    </row>
    <row r="6" spans="2:9">
      <c r="B6" s="96" t="s">
        <v>4</v>
      </c>
      <c r="C6" s="109">
        <f>'CUADRO 2.1'!F35</f>
        <v>660</v>
      </c>
    </row>
    <row r="7" spans="2:9">
      <c r="B7" s="96" t="s">
        <v>5</v>
      </c>
      <c r="C7" s="109">
        <f>'CUADRO 2.1'!G35</f>
        <v>702</v>
      </c>
    </row>
    <row r="8" spans="2:9">
      <c r="B8" s="96" t="s">
        <v>6</v>
      </c>
      <c r="C8" s="109">
        <f>'CUADRO 2.1'!H35</f>
        <v>662</v>
      </c>
    </row>
    <row r="9" spans="2:9">
      <c r="B9" s="96" t="s">
        <v>7</v>
      </c>
      <c r="C9" s="109">
        <f>'CUADRO 2.1'!I35</f>
        <v>681</v>
      </c>
    </row>
    <row r="10" spans="2:9">
      <c r="B10" s="96" t="s">
        <v>8</v>
      </c>
      <c r="C10" s="109">
        <f>'CUADRO 2.1'!J35</f>
        <v>720</v>
      </c>
    </row>
    <row r="11" spans="2:9">
      <c r="B11" s="96" t="s">
        <v>9</v>
      </c>
      <c r="C11" s="109">
        <f>'CUADRO 2.1'!K35</f>
        <v>664</v>
      </c>
    </row>
    <row r="12" spans="2:9">
      <c r="B12" s="96" t="s">
        <v>10</v>
      </c>
      <c r="C12" s="109">
        <f>'CUADRO 2.1'!L35</f>
        <v>645</v>
      </c>
    </row>
    <row r="13" spans="2:9">
      <c r="B13" s="96" t="s">
        <v>11</v>
      </c>
      <c r="C13" s="109">
        <f>'CUADRO 2.1'!M35</f>
        <v>677</v>
      </c>
    </row>
    <row r="14" spans="2:9">
      <c r="B14" s="96" t="s">
        <v>12</v>
      </c>
      <c r="C14" s="109">
        <f>'CUADRO 2.1'!N35</f>
        <v>743</v>
      </c>
    </row>
    <row r="15" spans="2:9">
      <c r="B15" s="96" t="s">
        <v>13</v>
      </c>
      <c r="C15" s="109">
        <f>SUM(C3:C14)</f>
        <v>8314</v>
      </c>
    </row>
    <row r="20" spans="2:17">
      <c r="B20" s="96" t="s">
        <v>135</v>
      </c>
    </row>
    <row r="31" spans="2:17">
      <c r="Q31" s="108">
        <v>444</v>
      </c>
    </row>
  </sheetData>
  <phoneticPr fontId="0" type="noConversion"/>
  <printOptions horizontalCentered="1" verticalCentered="1"/>
  <pageMargins left="0.15748031496062992" right="0.19685039370078741" top="0.19685039370078741" bottom="0.19685039370078741" header="0" footer="0"/>
  <pageSetup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9"/>
  <dimension ref="A1:J32"/>
  <sheetViews>
    <sheetView showGridLines="0" workbookViewId="0">
      <selection activeCell="E37" sqref="E37"/>
    </sheetView>
  </sheetViews>
  <sheetFormatPr baseColWidth="10" defaultRowHeight="13"/>
  <cols>
    <col min="2" max="2" width="18.1640625" style="96" bestFit="1" customWidth="1"/>
    <col min="3" max="3" width="17.83203125" style="96" bestFit="1" customWidth="1"/>
  </cols>
  <sheetData>
    <row r="1" spans="2:10" ht="14">
      <c r="J1" s="132" t="s">
        <v>180</v>
      </c>
    </row>
    <row r="2" spans="2:10">
      <c r="B2" s="106" t="s">
        <v>0</v>
      </c>
      <c r="C2" s="106" t="s">
        <v>43</v>
      </c>
    </row>
    <row r="3" spans="2:10">
      <c r="B3" s="96" t="s">
        <v>19</v>
      </c>
      <c r="C3" s="136">
        <v>26.166666666666668</v>
      </c>
      <c r="D3" s="7"/>
    </row>
    <row r="4" spans="2:10">
      <c r="B4" s="96" t="s">
        <v>20</v>
      </c>
      <c r="C4" s="136">
        <v>34.416666666666664</v>
      </c>
      <c r="D4" s="7"/>
    </row>
    <row r="5" spans="2:10">
      <c r="B5" s="96" t="s">
        <v>21</v>
      </c>
      <c r="C5" s="136">
        <v>28.083333333333332</v>
      </c>
      <c r="D5" s="7"/>
    </row>
    <row r="6" spans="2:10">
      <c r="B6" s="96" t="s">
        <v>23</v>
      </c>
      <c r="C6" s="136">
        <v>6.166666666666667</v>
      </c>
      <c r="D6" s="7"/>
    </row>
    <row r="7" spans="2:10">
      <c r="B7" s="96" t="s">
        <v>24</v>
      </c>
      <c r="C7" s="136">
        <v>80.75</v>
      </c>
      <c r="D7" s="7"/>
    </row>
    <row r="8" spans="2:10">
      <c r="B8" s="96" t="s">
        <v>22</v>
      </c>
      <c r="C8" s="136">
        <v>26</v>
      </c>
      <c r="D8" s="7"/>
    </row>
    <row r="9" spans="2:10">
      <c r="B9" s="96" t="s">
        <v>26</v>
      </c>
      <c r="C9" s="136">
        <v>6.833333333333333</v>
      </c>
      <c r="D9" s="7"/>
    </row>
    <row r="10" spans="2:10">
      <c r="B10" s="96" t="s">
        <v>25</v>
      </c>
      <c r="C10" s="136">
        <v>17.25</v>
      </c>
      <c r="D10" s="7"/>
    </row>
    <row r="11" spans="2:10">
      <c r="B11" s="96" t="s">
        <v>30</v>
      </c>
      <c r="C11" s="136">
        <v>0.5</v>
      </c>
      <c r="D11" s="7"/>
    </row>
    <row r="12" spans="2:10">
      <c r="B12" s="96" t="s">
        <v>27</v>
      </c>
      <c r="C12" s="136">
        <v>8.25</v>
      </c>
      <c r="D12" s="7"/>
    </row>
    <row r="13" spans="2:10">
      <c r="B13" s="96" t="s">
        <v>28</v>
      </c>
      <c r="C13" s="136">
        <v>16.833333333333332</v>
      </c>
      <c r="D13" s="7"/>
    </row>
    <row r="14" spans="2:10">
      <c r="B14" s="96" t="s">
        <v>29</v>
      </c>
      <c r="C14" s="136">
        <v>3.25</v>
      </c>
      <c r="D14" s="7"/>
    </row>
    <row r="15" spans="2:10">
      <c r="B15" s="96" t="s">
        <v>31</v>
      </c>
      <c r="C15" s="136">
        <v>65.75</v>
      </c>
      <c r="D15" s="7"/>
    </row>
    <row r="16" spans="2:10">
      <c r="B16" s="96" t="s">
        <v>32</v>
      </c>
      <c r="C16" s="136">
        <v>47.416666666666664</v>
      </c>
      <c r="D16" s="7"/>
    </row>
    <row r="17" spans="1:4">
      <c r="B17" s="96" t="s">
        <v>33</v>
      </c>
      <c r="C17" s="136">
        <v>73.25</v>
      </c>
      <c r="D17" s="7"/>
    </row>
    <row r="18" spans="1:4">
      <c r="B18" s="96" t="s">
        <v>37</v>
      </c>
      <c r="C18" s="136">
        <v>9.5</v>
      </c>
      <c r="D18" s="7"/>
    </row>
    <row r="19" spans="1:4">
      <c r="B19" s="96" t="s">
        <v>34</v>
      </c>
      <c r="C19" s="136">
        <v>21.25</v>
      </c>
      <c r="D19" s="7"/>
    </row>
    <row r="20" spans="1:4">
      <c r="B20" s="96" t="s">
        <v>36</v>
      </c>
      <c r="C20" s="136">
        <v>49.916666666666664</v>
      </c>
      <c r="D20" s="7"/>
    </row>
    <row r="21" spans="1:4">
      <c r="B21" s="96" t="s">
        <v>35</v>
      </c>
      <c r="C21" s="136">
        <v>29.583333333333332</v>
      </c>
      <c r="D21" s="7"/>
    </row>
    <row r="22" spans="1:4">
      <c r="B22" s="96" t="s">
        <v>138</v>
      </c>
      <c r="C22" s="136">
        <v>1.25</v>
      </c>
      <c r="D22" s="7"/>
    </row>
    <row r="23" spans="1:4">
      <c r="B23" s="96" t="s">
        <v>45</v>
      </c>
      <c r="C23" s="136">
        <v>0</v>
      </c>
      <c r="D23" s="7"/>
    </row>
    <row r="24" spans="1:4">
      <c r="B24" s="96" t="s">
        <v>38</v>
      </c>
      <c r="C24" s="136">
        <v>6.416666666666667</v>
      </c>
      <c r="D24" s="7"/>
    </row>
    <row r="25" spans="1:4">
      <c r="B25" s="96" t="s">
        <v>39</v>
      </c>
      <c r="C25" s="136">
        <v>5.083333333333333</v>
      </c>
      <c r="D25" s="7"/>
    </row>
    <row r="26" spans="1:4" ht="14">
      <c r="B26" s="113" t="s">
        <v>40</v>
      </c>
      <c r="C26" s="136">
        <v>1</v>
      </c>
      <c r="D26" s="7"/>
    </row>
    <row r="27" spans="1:4" ht="14">
      <c r="B27" s="113" t="s">
        <v>131</v>
      </c>
      <c r="C27" s="136">
        <v>33.583333333333336</v>
      </c>
      <c r="D27" s="7"/>
    </row>
    <row r="28" spans="1:4" ht="14">
      <c r="B28" s="113" t="s">
        <v>41</v>
      </c>
      <c r="C28" s="136">
        <v>2</v>
      </c>
      <c r="D28" s="7"/>
    </row>
    <row r="29" spans="1:4" ht="14">
      <c r="B29" s="113" t="s">
        <v>42</v>
      </c>
      <c r="C29" s="136">
        <v>2</v>
      </c>
    </row>
    <row r="30" spans="1:4">
      <c r="A30" s="61"/>
      <c r="B30" s="113"/>
      <c r="C30" s="136"/>
    </row>
    <row r="31" spans="1:4">
      <c r="C31" s="136"/>
    </row>
    <row r="32" spans="1:4">
      <c r="C32" s="136"/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/>
  <dimension ref="B1:P41"/>
  <sheetViews>
    <sheetView showGridLines="0" workbookViewId="0">
      <selection activeCell="B7" sqref="B7:O36"/>
    </sheetView>
  </sheetViews>
  <sheetFormatPr baseColWidth="10" defaultColWidth="11.5" defaultRowHeight="13" customHeight="1"/>
  <cols>
    <col min="1" max="1" width="3" style="23" bestFit="1" customWidth="1"/>
    <col min="2" max="2" width="26.6640625" style="23" customWidth="1"/>
    <col min="3" max="14" width="6.6640625" style="23" bestFit="1" customWidth="1"/>
    <col min="15" max="15" width="7.6640625" style="23" bestFit="1" customWidth="1"/>
    <col min="16" max="16" width="12.6640625" style="23" bestFit="1" customWidth="1"/>
    <col min="17" max="16384" width="11.5" style="23"/>
  </cols>
  <sheetData>
    <row r="1" spans="2:15" ht="13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15" ht="13" customHeight="1">
      <c r="B2" s="1" t="s">
        <v>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3" customHeight="1">
      <c r="B3" s="1"/>
    </row>
    <row r="4" spans="2:15" ht="13" customHeight="1">
      <c r="B4" s="1" t="s">
        <v>124</v>
      </c>
    </row>
    <row r="5" spans="2:15" ht="13" customHeight="1">
      <c r="B5" s="1" t="s">
        <v>166</v>
      </c>
    </row>
    <row r="7" spans="2:15" s="3" customFormat="1" ht="13" customHeight="1">
      <c r="B7" s="14" t="s">
        <v>74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  <c r="N7" s="14" t="s">
        <v>12</v>
      </c>
      <c r="O7" s="14" t="s">
        <v>13</v>
      </c>
    </row>
    <row r="8" spans="2:15" ht="13" customHeight="1">
      <c r="B8" s="31" t="s">
        <v>76</v>
      </c>
      <c r="C8" s="20">
        <v>62</v>
      </c>
      <c r="D8" s="20">
        <v>41</v>
      </c>
      <c r="E8" s="20">
        <v>56</v>
      </c>
      <c r="F8" s="20">
        <v>48</v>
      </c>
      <c r="G8" s="20">
        <v>62</v>
      </c>
      <c r="H8" s="20">
        <v>46</v>
      </c>
      <c r="I8" s="20">
        <v>47</v>
      </c>
      <c r="J8" s="20">
        <v>56</v>
      </c>
      <c r="K8" s="20">
        <v>55</v>
      </c>
      <c r="L8" s="20">
        <v>64</v>
      </c>
      <c r="M8" s="20">
        <v>45</v>
      </c>
      <c r="N8" s="20">
        <v>57</v>
      </c>
      <c r="O8" s="19">
        <v>639</v>
      </c>
    </row>
    <row r="9" spans="2:15" ht="13" customHeight="1">
      <c r="B9" s="31" t="s">
        <v>77</v>
      </c>
      <c r="C9" s="20">
        <v>64</v>
      </c>
      <c r="D9" s="20">
        <v>52</v>
      </c>
      <c r="E9" s="20">
        <v>60</v>
      </c>
      <c r="F9" s="20">
        <v>67</v>
      </c>
      <c r="G9" s="20">
        <v>76</v>
      </c>
      <c r="H9" s="20">
        <v>84</v>
      </c>
      <c r="I9" s="20">
        <v>60</v>
      </c>
      <c r="J9" s="20">
        <v>84</v>
      </c>
      <c r="K9" s="20">
        <v>74</v>
      </c>
      <c r="L9" s="20">
        <v>71</v>
      </c>
      <c r="M9" s="20">
        <v>74</v>
      </c>
      <c r="N9" s="20">
        <v>61</v>
      </c>
      <c r="O9" s="19">
        <v>827</v>
      </c>
    </row>
    <row r="10" spans="2:15" ht="13" customHeight="1">
      <c r="B10" s="31" t="s">
        <v>78</v>
      </c>
      <c r="C10" s="20">
        <v>255</v>
      </c>
      <c r="D10" s="20">
        <v>238</v>
      </c>
      <c r="E10" s="20">
        <v>184</v>
      </c>
      <c r="F10" s="20">
        <v>186</v>
      </c>
      <c r="G10" s="20">
        <v>198</v>
      </c>
      <c r="H10" s="20">
        <v>136</v>
      </c>
      <c r="I10" s="20">
        <v>147</v>
      </c>
      <c r="J10" s="20">
        <v>160</v>
      </c>
      <c r="K10" s="20">
        <v>188</v>
      </c>
      <c r="L10" s="20">
        <v>246</v>
      </c>
      <c r="M10" s="20">
        <v>245</v>
      </c>
      <c r="N10" s="20">
        <v>285</v>
      </c>
      <c r="O10" s="19">
        <v>2468</v>
      </c>
    </row>
    <row r="11" spans="2:15" ht="13" customHeight="1">
      <c r="B11" s="31" t="s">
        <v>79</v>
      </c>
      <c r="C11" s="20">
        <v>35</v>
      </c>
      <c r="D11" s="20">
        <v>41</v>
      </c>
      <c r="E11" s="20">
        <v>9</v>
      </c>
      <c r="F11" s="20">
        <v>32</v>
      </c>
      <c r="G11" s="20">
        <v>43</v>
      </c>
      <c r="H11" s="20">
        <v>41</v>
      </c>
      <c r="I11" s="20">
        <v>27</v>
      </c>
      <c r="J11" s="20">
        <v>34</v>
      </c>
      <c r="K11" s="20">
        <v>23</v>
      </c>
      <c r="L11" s="20">
        <v>35</v>
      </c>
      <c r="M11" s="20">
        <v>15</v>
      </c>
      <c r="N11" s="20">
        <v>17</v>
      </c>
      <c r="O11" s="19">
        <v>352</v>
      </c>
    </row>
    <row r="12" spans="2:15" ht="13" customHeight="1">
      <c r="B12" s="31" t="s">
        <v>80</v>
      </c>
      <c r="C12" s="20">
        <v>231</v>
      </c>
      <c r="D12" s="20">
        <v>222</v>
      </c>
      <c r="E12" s="20">
        <v>187</v>
      </c>
      <c r="F12" s="20">
        <v>242</v>
      </c>
      <c r="G12" s="20">
        <v>216</v>
      </c>
      <c r="H12" s="20">
        <v>267</v>
      </c>
      <c r="I12" s="20">
        <v>256</v>
      </c>
      <c r="J12" s="20">
        <v>283</v>
      </c>
      <c r="K12" s="20">
        <v>263</v>
      </c>
      <c r="L12" s="20">
        <v>229</v>
      </c>
      <c r="M12" s="20">
        <v>223</v>
      </c>
      <c r="N12" s="20">
        <v>248</v>
      </c>
      <c r="O12" s="19">
        <v>2867</v>
      </c>
    </row>
    <row r="13" spans="2:15" ht="13" customHeight="1">
      <c r="B13" s="31" t="s">
        <v>81</v>
      </c>
      <c r="C13" s="20">
        <v>89</v>
      </c>
      <c r="D13" s="20">
        <v>63</v>
      </c>
      <c r="E13" s="20">
        <v>84</v>
      </c>
      <c r="F13" s="20">
        <v>66</v>
      </c>
      <c r="G13" s="20">
        <v>91</v>
      </c>
      <c r="H13" s="20">
        <v>82</v>
      </c>
      <c r="I13" s="20">
        <v>63</v>
      </c>
      <c r="J13" s="20">
        <v>76</v>
      </c>
      <c r="K13" s="20">
        <v>76</v>
      </c>
      <c r="L13" s="20">
        <v>81</v>
      </c>
      <c r="M13" s="20">
        <v>73</v>
      </c>
      <c r="N13" s="20">
        <v>91</v>
      </c>
      <c r="O13" s="19">
        <v>935</v>
      </c>
    </row>
    <row r="14" spans="2:15" ht="13" customHeight="1">
      <c r="B14" s="31" t="s">
        <v>82</v>
      </c>
      <c r="C14" s="20">
        <v>13</v>
      </c>
      <c r="D14" s="20">
        <v>15</v>
      </c>
      <c r="E14" s="20">
        <v>14</v>
      </c>
      <c r="F14" s="20">
        <v>13</v>
      </c>
      <c r="G14" s="20">
        <v>10</v>
      </c>
      <c r="H14" s="20">
        <v>18</v>
      </c>
      <c r="I14" s="20">
        <v>14</v>
      </c>
      <c r="J14" s="20">
        <v>14</v>
      </c>
      <c r="K14" s="20">
        <v>21</v>
      </c>
      <c r="L14" s="20">
        <v>10</v>
      </c>
      <c r="M14" s="20">
        <v>11</v>
      </c>
      <c r="N14" s="20">
        <v>17</v>
      </c>
      <c r="O14" s="19">
        <v>170</v>
      </c>
    </row>
    <row r="15" spans="2:15" ht="13" customHeight="1">
      <c r="B15" s="31" t="s">
        <v>83</v>
      </c>
      <c r="C15" s="20">
        <v>76</v>
      </c>
      <c r="D15" s="20">
        <v>69</v>
      </c>
      <c r="E15" s="20">
        <v>108</v>
      </c>
      <c r="F15" s="20">
        <v>83</v>
      </c>
      <c r="G15" s="20">
        <v>85</v>
      </c>
      <c r="H15" s="20">
        <v>76</v>
      </c>
      <c r="I15" s="20">
        <v>78</v>
      </c>
      <c r="J15" s="20">
        <v>66</v>
      </c>
      <c r="K15" s="20">
        <v>90</v>
      </c>
      <c r="L15" s="20">
        <v>67</v>
      </c>
      <c r="M15" s="20">
        <v>99</v>
      </c>
      <c r="N15" s="20">
        <v>83</v>
      </c>
      <c r="O15" s="19">
        <v>980</v>
      </c>
    </row>
    <row r="16" spans="2:15" ht="13" customHeight="1">
      <c r="B16" s="31" t="s">
        <v>87</v>
      </c>
      <c r="C16" s="20">
        <v>2</v>
      </c>
      <c r="D16" s="20">
        <v>0</v>
      </c>
      <c r="E16" s="20">
        <v>0</v>
      </c>
      <c r="F16" s="20">
        <v>0</v>
      </c>
      <c r="G16" s="20">
        <v>2</v>
      </c>
      <c r="H16" s="20">
        <v>0</v>
      </c>
      <c r="I16" s="20">
        <v>0</v>
      </c>
      <c r="J16" s="20">
        <v>4</v>
      </c>
      <c r="K16" s="20">
        <v>0</v>
      </c>
      <c r="L16" s="20">
        <v>1</v>
      </c>
      <c r="M16" s="20">
        <v>1</v>
      </c>
      <c r="N16" s="20">
        <v>0</v>
      </c>
      <c r="O16" s="19">
        <v>10</v>
      </c>
    </row>
    <row r="17" spans="2:15" ht="13" customHeight="1">
      <c r="B17" s="31" t="s">
        <v>84</v>
      </c>
      <c r="C17" s="20">
        <v>49</v>
      </c>
      <c r="D17" s="20">
        <v>46</v>
      </c>
      <c r="E17" s="20">
        <v>74</v>
      </c>
      <c r="F17" s="20">
        <v>55</v>
      </c>
      <c r="G17" s="20">
        <v>55</v>
      </c>
      <c r="H17" s="20">
        <v>57</v>
      </c>
      <c r="I17" s="20">
        <v>52</v>
      </c>
      <c r="J17" s="20">
        <v>82</v>
      </c>
      <c r="K17" s="20">
        <v>56</v>
      </c>
      <c r="L17" s="20">
        <v>63</v>
      </c>
      <c r="M17" s="20">
        <v>51</v>
      </c>
      <c r="N17" s="20">
        <v>76</v>
      </c>
      <c r="O17" s="19">
        <v>716</v>
      </c>
    </row>
    <row r="18" spans="2:15" ht="13" customHeight="1">
      <c r="B18" s="31" t="s">
        <v>85</v>
      </c>
      <c r="C18" s="20">
        <v>54</v>
      </c>
      <c r="D18" s="20">
        <v>53</v>
      </c>
      <c r="E18" s="20">
        <v>52</v>
      </c>
      <c r="F18" s="20">
        <v>39</v>
      </c>
      <c r="G18" s="20">
        <v>24</v>
      </c>
      <c r="H18" s="20">
        <v>45</v>
      </c>
      <c r="I18" s="20">
        <v>39</v>
      </c>
      <c r="J18" s="20">
        <v>31</v>
      </c>
      <c r="K18" s="20">
        <v>45</v>
      </c>
      <c r="L18" s="20">
        <v>34</v>
      </c>
      <c r="M18" s="20">
        <v>48</v>
      </c>
      <c r="N18" s="20">
        <v>58</v>
      </c>
      <c r="O18" s="19">
        <v>522</v>
      </c>
    </row>
    <row r="19" spans="2:15" ht="13" customHeight="1">
      <c r="B19" s="31" t="s">
        <v>86</v>
      </c>
      <c r="C19" s="20">
        <v>8</v>
      </c>
      <c r="D19" s="20">
        <v>7</v>
      </c>
      <c r="E19" s="20">
        <v>5</v>
      </c>
      <c r="F19" s="20">
        <v>8</v>
      </c>
      <c r="G19" s="20">
        <v>11</v>
      </c>
      <c r="H19" s="20">
        <v>4</v>
      </c>
      <c r="I19" s="20">
        <v>14</v>
      </c>
      <c r="J19" s="20">
        <v>9</v>
      </c>
      <c r="K19" s="20">
        <v>13</v>
      </c>
      <c r="L19" s="20">
        <v>9</v>
      </c>
      <c r="M19" s="20">
        <v>11</v>
      </c>
      <c r="N19" s="20">
        <v>14</v>
      </c>
      <c r="O19" s="19">
        <v>113</v>
      </c>
    </row>
    <row r="20" spans="2:15" ht="13" customHeight="1">
      <c r="B20" s="31" t="s">
        <v>88</v>
      </c>
      <c r="C20" s="20">
        <v>219</v>
      </c>
      <c r="D20" s="20">
        <v>172</v>
      </c>
      <c r="E20" s="20">
        <v>179</v>
      </c>
      <c r="F20" s="20">
        <v>181</v>
      </c>
      <c r="G20" s="20">
        <v>217</v>
      </c>
      <c r="H20" s="20">
        <v>170</v>
      </c>
      <c r="I20" s="20">
        <v>185</v>
      </c>
      <c r="J20" s="20">
        <v>196</v>
      </c>
      <c r="K20" s="20">
        <v>153</v>
      </c>
      <c r="L20" s="20">
        <v>178</v>
      </c>
      <c r="M20" s="20">
        <v>202</v>
      </c>
      <c r="N20" s="20">
        <v>224</v>
      </c>
      <c r="O20" s="19">
        <v>2276</v>
      </c>
    </row>
    <row r="21" spans="2:15" ht="13" customHeight="1">
      <c r="B21" s="31" t="s">
        <v>89</v>
      </c>
      <c r="C21" s="20">
        <v>115</v>
      </c>
      <c r="D21" s="20">
        <v>99</v>
      </c>
      <c r="E21" s="20">
        <v>147</v>
      </c>
      <c r="F21" s="20">
        <v>105</v>
      </c>
      <c r="G21" s="20">
        <v>84</v>
      </c>
      <c r="H21" s="20">
        <v>74</v>
      </c>
      <c r="I21" s="20">
        <v>92</v>
      </c>
      <c r="J21" s="20">
        <v>105</v>
      </c>
      <c r="K21" s="20">
        <v>95</v>
      </c>
      <c r="L21" s="20">
        <v>98</v>
      </c>
      <c r="M21" s="20">
        <v>107</v>
      </c>
      <c r="N21" s="20">
        <v>136</v>
      </c>
      <c r="O21" s="19">
        <v>1257</v>
      </c>
    </row>
    <row r="22" spans="2:15" ht="13" customHeight="1">
      <c r="B22" s="31" t="s">
        <v>90</v>
      </c>
      <c r="C22" s="20">
        <v>170</v>
      </c>
      <c r="D22" s="20">
        <v>137</v>
      </c>
      <c r="E22" s="20">
        <v>163</v>
      </c>
      <c r="F22" s="20">
        <v>152</v>
      </c>
      <c r="G22" s="20">
        <v>158</v>
      </c>
      <c r="H22" s="20">
        <v>138</v>
      </c>
      <c r="I22" s="20">
        <v>155</v>
      </c>
      <c r="J22" s="20">
        <v>150</v>
      </c>
      <c r="K22" s="20">
        <v>139</v>
      </c>
      <c r="L22" s="20">
        <v>132</v>
      </c>
      <c r="M22" s="20">
        <v>137</v>
      </c>
      <c r="N22" s="20">
        <v>187</v>
      </c>
      <c r="O22" s="19">
        <v>1818</v>
      </c>
    </row>
    <row r="23" spans="2:15" ht="13" customHeight="1">
      <c r="B23" s="31" t="s">
        <v>92</v>
      </c>
      <c r="C23" s="20">
        <v>85</v>
      </c>
      <c r="D23" s="20">
        <v>89</v>
      </c>
      <c r="E23" s="20">
        <v>104</v>
      </c>
      <c r="F23" s="20">
        <v>101</v>
      </c>
      <c r="G23" s="20">
        <v>77</v>
      </c>
      <c r="H23" s="20">
        <v>98</v>
      </c>
      <c r="I23" s="20">
        <v>130</v>
      </c>
      <c r="J23" s="20">
        <v>147</v>
      </c>
      <c r="K23" s="20">
        <v>137</v>
      </c>
      <c r="L23" s="20">
        <v>104</v>
      </c>
      <c r="M23" s="20">
        <v>142</v>
      </c>
      <c r="N23" s="20">
        <v>129</v>
      </c>
      <c r="O23" s="19">
        <v>1343</v>
      </c>
    </row>
    <row r="24" spans="2:15" ht="13" customHeight="1">
      <c r="B24" s="31" t="s">
        <v>91</v>
      </c>
      <c r="C24" s="20">
        <v>60</v>
      </c>
      <c r="D24" s="20">
        <v>52</v>
      </c>
      <c r="E24" s="20">
        <v>51</v>
      </c>
      <c r="F24" s="20">
        <v>43</v>
      </c>
      <c r="G24" s="20">
        <v>57</v>
      </c>
      <c r="H24" s="20">
        <v>51</v>
      </c>
      <c r="I24" s="20">
        <v>73</v>
      </c>
      <c r="J24" s="20">
        <v>66</v>
      </c>
      <c r="K24" s="20">
        <v>47</v>
      </c>
      <c r="L24" s="20">
        <v>33</v>
      </c>
      <c r="M24" s="20">
        <v>45</v>
      </c>
      <c r="N24" s="20">
        <v>36</v>
      </c>
      <c r="O24" s="19">
        <v>614</v>
      </c>
    </row>
    <row r="25" spans="2:15" ht="13" customHeight="1">
      <c r="B25" s="31" t="s">
        <v>93</v>
      </c>
      <c r="C25" s="20">
        <v>115</v>
      </c>
      <c r="D25" s="20">
        <v>91</v>
      </c>
      <c r="E25" s="20">
        <v>114</v>
      </c>
      <c r="F25" s="20">
        <v>101</v>
      </c>
      <c r="G25" s="20">
        <v>102</v>
      </c>
      <c r="H25" s="20">
        <v>102</v>
      </c>
      <c r="I25" s="20">
        <v>111</v>
      </c>
      <c r="J25" s="20">
        <v>118</v>
      </c>
      <c r="K25" s="20">
        <v>87</v>
      </c>
      <c r="L25" s="20">
        <v>101</v>
      </c>
      <c r="M25" s="20">
        <v>84</v>
      </c>
      <c r="N25" s="20">
        <v>90</v>
      </c>
      <c r="O25" s="19">
        <v>1216</v>
      </c>
    </row>
    <row r="26" spans="2:15" ht="13" customHeight="1">
      <c r="B26" s="31" t="s">
        <v>94</v>
      </c>
      <c r="C26" s="20">
        <v>70</v>
      </c>
      <c r="D26" s="20">
        <v>72</v>
      </c>
      <c r="E26" s="20">
        <v>70</v>
      </c>
      <c r="F26" s="20">
        <v>56</v>
      </c>
      <c r="G26" s="20">
        <v>88</v>
      </c>
      <c r="H26" s="20">
        <v>61</v>
      </c>
      <c r="I26" s="20">
        <v>88</v>
      </c>
      <c r="J26" s="20">
        <v>90</v>
      </c>
      <c r="K26" s="20">
        <v>52</v>
      </c>
      <c r="L26" s="20">
        <v>50</v>
      </c>
      <c r="M26" s="20">
        <v>61</v>
      </c>
      <c r="N26" s="20">
        <v>67</v>
      </c>
      <c r="O26" s="19">
        <v>825</v>
      </c>
    </row>
    <row r="27" spans="2:15" ht="13" customHeight="1">
      <c r="B27" s="31" t="s">
        <v>137</v>
      </c>
      <c r="C27" s="20">
        <v>7</v>
      </c>
      <c r="D27" s="20">
        <v>0</v>
      </c>
      <c r="E27" s="20">
        <v>2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19">
        <v>9</v>
      </c>
    </row>
    <row r="28" spans="2:15" ht="13" customHeight="1">
      <c r="B28" s="31" t="s">
        <v>95</v>
      </c>
      <c r="C28" s="20">
        <v>3</v>
      </c>
      <c r="D28" s="20">
        <v>4</v>
      </c>
      <c r="E28" s="20">
        <v>5</v>
      </c>
      <c r="F28" s="20">
        <v>4</v>
      </c>
      <c r="G28" s="20">
        <v>0</v>
      </c>
      <c r="H28" s="20">
        <v>0</v>
      </c>
      <c r="I28" s="20">
        <v>4</v>
      </c>
      <c r="J28" s="20">
        <v>5</v>
      </c>
      <c r="K28" s="20">
        <v>3</v>
      </c>
      <c r="L28" s="20">
        <v>1</v>
      </c>
      <c r="M28" s="20">
        <v>2</v>
      </c>
      <c r="N28" s="20">
        <v>4</v>
      </c>
      <c r="O28" s="19">
        <v>35</v>
      </c>
    </row>
    <row r="29" spans="2:15" ht="13" customHeight="1">
      <c r="B29" s="31" t="s">
        <v>97</v>
      </c>
      <c r="C29" s="20">
        <v>18</v>
      </c>
      <c r="D29" s="20">
        <v>20</v>
      </c>
      <c r="E29" s="20">
        <v>22</v>
      </c>
      <c r="F29" s="20">
        <v>17</v>
      </c>
      <c r="G29" s="20">
        <v>32</v>
      </c>
      <c r="H29" s="20">
        <v>23</v>
      </c>
      <c r="I29" s="20">
        <v>20</v>
      </c>
      <c r="J29" s="20">
        <v>26</v>
      </c>
      <c r="K29" s="20">
        <v>41</v>
      </c>
      <c r="L29" s="20">
        <v>17</v>
      </c>
      <c r="M29" s="20">
        <v>17</v>
      </c>
      <c r="N29" s="20">
        <v>17</v>
      </c>
      <c r="O29" s="19">
        <v>270</v>
      </c>
    </row>
    <row r="30" spans="2:15" ht="13" customHeight="1">
      <c r="B30" s="31" t="s">
        <v>96</v>
      </c>
      <c r="C30" s="20">
        <v>17</v>
      </c>
      <c r="D30" s="20">
        <v>11</v>
      </c>
      <c r="E30" s="20">
        <v>18</v>
      </c>
      <c r="F30" s="20">
        <v>8</v>
      </c>
      <c r="G30" s="20">
        <v>20</v>
      </c>
      <c r="H30" s="20">
        <v>10</v>
      </c>
      <c r="I30" s="20">
        <v>9</v>
      </c>
      <c r="J30" s="20">
        <v>15</v>
      </c>
      <c r="K30" s="20">
        <v>8</v>
      </c>
      <c r="L30" s="20">
        <v>13</v>
      </c>
      <c r="M30" s="20">
        <v>19</v>
      </c>
      <c r="N30" s="20">
        <v>15</v>
      </c>
      <c r="O30" s="19">
        <v>163</v>
      </c>
    </row>
    <row r="31" spans="2:15" ht="13" customHeight="1">
      <c r="B31" s="31" t="s">
        <v>169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2</v>
      </c>
      <c r="L31" s="20">
        <v>0</v>
      </c>
      <c r="M31" s="20">
        <v>0</v>
      </c>
      <c r="N31" s="20">
        <v>0</v>
      </c>
      <c r="O31" s="19">
        <v>2</v>
      </c>
    </row>
    <row r="32" spans="2:15" ht="13" customHeight="1">
      <c r="B32" s="31" t="s">
        <v>98</v>
      </c>
      <c r="C32" s="20">
        <v>12</v>
      </c>
      <c r="D32" s="20">
        <v>14</v>
      </c>
      <c r="E32" s="20">
        <v>12</v>
      </c>
      <c r="F32" s="20">
        <v>8</v>
      </c>
      <c r="G32" s="20">
        <v>8</v>
      </c>
      <c r="H32" s="20">
        <v>16</v>
      </c>
      <c r="I32" s="20">
        <v>15</v>
      </c>
      <c r="J32" s="20">
        <v>8</v>
      </c>
      <c r="K32" s="20">
        <v>11</v>
      </c>
      <c r="L32" s="20">
        <v>12</v>
      </c>
      <c r="M32" s="20">
        <v>6</v>
      </c>
      <c r="N32" s="20">
        <v>4</v>
      </c>
      <c r="O32" s="19">
        <v>126</v>
      </c>
    </row>
    <row r="33" spans="2:16" ht="13" customHeight="1">
      <c r="B33" s="31" t="s">
        <v>130</v>
      </c>
      <c r="C33" s="20">
        <v>0</v>
      </c>
      <c r="D33" s="20">
        <v>2</v>
      </c>
      <c r="E33" s="20">
        <v>4</v>
      </c>
      <c r="F33" s="20">
        <v>3</v>
      </c>
      <c r="G33" s="20">
        <v>0</v>
      </c>
      <c r="H33" s="20">
        <v>0</v>
      </c>
      <c r="I33" s="20">
        <v>6</v>
      </c>
      <c r="J33" s="20">
        <v>0</v>
      </c>
      <c r="K33" s="20">
        <v>0</v>
      </c>
      <c r="L33" s="20">
        <v>8</v>
      </c>
      <c r="M33" s="20">
        <v>0</v>
      </c>
      <c r="N33" s="20">
        <v>4</v>
      </c>
      <c r="O33" s="19">
        <v>27</v>
      </c>
    </row>
    <row r="34" spans="2:16" ht="13" customHeight="1">
      <c r="B34" s="31" t="s">
        <v>99</v>
      </c>
      <c r="C34" s="20">
        <v>118</v>
      </c>
      <c r="D34" s="20">
        <v>145</v>
      </c>
      <c r="E34" s="20">
        <v>83</v>
      </c>
      <c r="F34" s="20">
        <v>52</v>
      </c>
      <c r="G34" s="20">
        <v>39</v>
      </c>
      <c r="H34" s="20">
        <v>41</v>
      </c>
      <c r="I34" s="20">
        <v>30</v>
      </c>
      <c r="J34" s="20">
        <v>98</v>
      </c>
      <c r="K34" s="20">
        <v>38</v>
      </c>
      <c r="L34" s="20">
        <v>82</v>
      </c>
      <c r="M34" s="20">
        <v>109</v>
      </c>
      <c r="N34" s="20">
        <v>115</v>
      </c>
      <c r="O34" s="19">
        <v>950</v>
      </c>
    </row>
    <row r="35" spans="2:16" ht="13" customHeight="1">
      <c r="B35" s="31" t="s">
        <v>100</v>
      </c>
      <c r="C35" s="20">
        <v>16</v>
      </c>
      <c r="D35" s="20">
        <v>7</v>
      </c>
      <c r="E35" s="20">
        <v>8</v>
      </c>
      <c r="F35" s="20">
        <v>4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19</v>
      </c>
      <c r="N35" s="20">
        <v>30</v>
      </c>
      <c r="O35" s="19">
        <v>84</v>
      </c>
    </row>
    <row r="36" spans="2:16" ht="13" customHeight="1">
      <c r="B36" s="2" t="s">
        <v>13</v>
      </c>
      <c r="C36" s="19">
        <v>1963</v>
      </c>
      <c r="D36" s="19">
        <v>1762</v>
      </c>
      <c r="E36" s="19">
        <v>1815</v>
      </c>
      <c r="F36" s="19">
        <v>1674</v>
      </c>
      <c r="G36" s="19">
        <v>1755</v>
      </c>
      <c r="H36" s="19">
        <v>1640</v>
      </c>
      <c r="I36" s="19">
        <v>1715</v>
      </c>
      <c r="J36" s="19">
        <v>1923</v>
      </c>
      <c r="K36" s="19">
        <v>1717</v>
      </c>
      <c r="L36" s="19">
        <v>1739</v>
      </c>
      <c r="M36" s="19">
        <v>1846</v>
      </c>
      <c r="N36" s="19">
        <v>2065</v>
      </c>
      <c r="O36" s="19">
        <v>21614</v>
      </c>
    </row>
    <row r="37" spans="2:16" ht="15" customHeight="1"/>
    <row r="38" spans="2:16"/>
    <row r="39" spans="2:16" ht="13" customHeight="1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6" ht="13" customHeight="1">
      <c r="P40" s="37"/>
    </row>
    <row r="41" spans="2:16" ht="13" customHeight="1">
      <c r="P41" s="37"/>
    </row>
  </sheetData>
  <mergeCells count="1">
    <mergeCell ref="B1:O1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/>
  <dimension ref="A1:J30"/>
  <sheetViews>
    <sheetView showGridLines="0" workbookViewId="0">
      <selection activeCell="Q26" sqref="Q26"/>
    </sheetView>
  </sheetViews>
  <sheetFormatPr baseColWidth="10" defaultRowHeight="13"/>
  <cols>
    <col min="1" max="1" width="11.5" style="133"/>
    <col min="2" max="3" width="10.83203125" style="96"/>
    <col min="4" max="16384" width="10.83203125" style="111"/>
  </cols>
  <sheetData>
    <row r="1" spans="2:10" ht="18">
      <c r="J1" s="134" t="s">
        <v>181</v>
      </c>
    </row>
    <row r="2" spans="2:10" ht="18">
      <c r="B2" s="106" t="s">
        <v>0</v>
      </c>
      <c r="C2" s="106" t="s">
        <v>13</v>
      </c>
      <c r="J2" s="134" t="s">
        <v>166</v>
      </c>
    </row>
    <row r="3" spans="2:10">
      <c r="B3" s="96" t="s">
        <v>19</v>
      </c>
      <c r="C3" s="109">
        <f>'CUADRO 2.10'!O8</f>
        <v>639</v>
      </c>
    </row>
    <row r="4" spans="2:10">
      <c r="B4" s="96" t="s">
        <v>20</v>
      </c>
      <c r="C4" s="109">
        <f>'CUADRO 2.10'!O9</f>
        <v>827</v>
      </c>
    </row>
    <row r="5" spans="2:10">
      <c r="B5" s="96" t="s">
        <v>21</v>
      </c>
      <c r="C5" s="109">
        <f>'CUADRO 2.10'!O10</f>
        <v>2468</v>
      </c>
    </row>
    <row r="6" spans="2:10">
      <c r="B6" s="96" t="s">
        <v>23</v>
      </c>
      <c r="C6" s="109">
        <f>'CUADRO 2.10'!O11</f>
        <v>352</v>
      </c>
    </row>
    <row r="7" spans="2:10">
      <c r="B7" s="96" t="s">
        <v>24</v>
      </c>
      <c r="C7" s="109">
        <f>'CUADRO 2.10'!O12</f>
        <v>2867</v>
      </c>
    </row>
    <row r="8" spans="2:10">
      <c r="B8" s="96" t="s">
        <v>22</v>
      </c>
      <c r="C8" s="109">
        <f>'CUADRO 2.10'!O13</f>
        <v>935</v>
      </c>
    </row>
    <row r="9" spans="2:10">
      <c r="B9" s="96" t="s">
        <v>26</v>
      </c>
      <c r="C9" s="109">
        <f>'CUADRO 2.10'!O14</f>
        <v>170</v>
      </c>
    </row>
    <row r="10" spans="2:10">
      <c r="B10" s="96" t="s">
        <v>25</v>
      </c>
      <c r="C10" s="109">
        <f>'CUADRO 2.10'!O15</f>
        <v>980</v>
      </c>
    </row>
    <row r="11" spans="2:10">
      <c r="B11" s="96" t="s">
        <v>27</v>
      </c>
      <c r="C11" s="109">
        <f>'CUADRO 2.10'!O16</f>
        <v>10</v>
      </c>
    </row>
    <row r="12" spans="2:10">
      <c r="B12" s="96" t="s">
        <v>28</v>
      </c>
      <c r="C12" s="109">
        <f>'CUADRO 2.10'!O17</f>
        <v>716</v>
      </c>
    </row>
    <row r="13" spans="2:10">
      <c r="B13" s="96" t="s">
        <v>29</v>
      </c>
      <c r="C13" s="109">
        <f>'CUADRO 2.10'!O18</f>
        <v>522</v>
      </c>
    </row>
    <row r="14" spans="2:10">
      <c r="B14" s="96" t="s">
        <v>30</v>
      </c>
      <c r="C14" s="109">
        <f>'CUADRO 2.10'!O19</f>
        <v>113</v>
      </c>
    </row>
    <row r="15" spans="2:10">
      <c r="B15" s="96" t="s">
        <v>31</v>
      </c>
      <c r="C15" s="109">
        <f>'CUADRO 2.10'!O20</f>
        <v>2276</v>
      </c>
    </row>
    <row r="16" spans="2:10">
      <c r="B16" s="96" t="s">
        <v>32</v>
      </c>
      <c r="C16" s="109">
        <f>'CUADRO 2.10'!O21</f>
        <v>1257</v>
      </c>
    </row>
    <row r="17" spans="2:3">
      <c r="B17" s="96" t="s">
        <v>33</v>
      </c>
      <c r="C17" s="109">
        <f>'CUADRO 2.10'!O22</f>
        <v>1818</v>
      </c>
    </row>
    <row r="18" spans="2:3">
      <c r="B18" s="96" t="s">
        <v>37</v>
      </c>
      <c r="C18" s="109">
        <f>'CUADRO 2.10'!O23</f>
        <v>1343</v>
      </c>
    </row>
    <row r="19" spans="2:3">
      <c r="B19" s="96" t="s">
        <v>34</v>
      </c>
      <c r="C19" s="109">
        <f>'CUADRO 2.10'!O24</f>
        <v>614</v>
      </c>
    </row>
    <row r="20" spans="2:3">
      <c r="B20" s="96" t="s">
        <v>36</v>
      </c>
      <c r="C20" s="109">
        <f>'CUADRO 2.10'!O25</f>
        <v>1216</v>
      </c>
    </row>
    <row r="21" spans="2:3">
      <c r="B21" s="96" t="s">
        <v>35</v>
      </c>
      <c r="C21" s="109">
        <f>'CUADRO 2.10'!O26</f>
        <v>825</v>
      </c>
    </row>
    <row r="22" spans="2:3">
      <c r="B22" s="96" t="s">
        <v>45</v>
      </c>
      <c r="C22" s="109">
        <f>'CUADRO 2.10'!O27</f>
        <v>9</v>
      </c>
    </row>
    <row r="23" spans="2:3">
      <c r="B23" s="96" t="s">
        <v>138</v>
      </c>
      <c r="C23" s="109">
        <f>'CUADRO 2.10'!O28</f>
        <v>35</v>
      </c>
    </row>
    <row r="24" spans="2:3">
      <c r="B24" s="96" t="s">
        <v>39</v>
      </c>
      <c r="C24" s="109">
        <f>'CUADRO 2.10'!O29</f>
        <v>270</v>
      </c>
    </row>
    <row r="25" spans="2:3">
      <c r="B25" s="96" t="s">
        <v>38</v>
      </c>
      <c r="C25" s="109">
        <f>'CUADRO 2.10'!O30</f>
        <v>163</v>
      </c>
    </row>
    <row r="26" spans="2:3">
      <c r="B26" s="96" t="s">
        <v>40</v>
      </c>
      <c r="C26" s="109">
        <f>'CUADRO 2.10'!O32</f>
        <v>126</v>
      </c>
    </row>
    <row r="27" spans="2:3">
      <c r="B27" s="96" t="s">
        <v>131</v>
      </c>
      <c r="C27" s="109">
        <f>'CUADRO 2.10'!O33</f>
        <v>27</v>
      </c>
    </row>
    <row r="28" spans="2:3">
      <c r="B28" s="96" t="s">
        <v>41</v>
      </c>
      <c r="C28" s="109">
        <f>'CUADRO 2.10'!O34</f>
        <v>950</v>
      </c>
    </row>
    <row r="29" spans="2:3">
      <c r="B29" s="96" t="s">
        <v>42</v>
      </c>
      <c r="C29" s="109">
        <f>'CUADRO 2.10'!O35</f>
        <v>84</v>
      </c>
    </row>
    <row r="30" spans="2:3">
      <c r="B30" s="106" t="s">
        <v>13</v>
      </c>
      <c r="C30" s="135">
        <f>SUM(C3:C29)</f>
        <v>21612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J29"/>
  <sheetViews>
    <sheetView zoomScale="70" zoomScaleNormal="70" workbookViewId="0">
      <selection activeCell="R33" sqref="R33"/>
    </sheetView>
  </sheetViews>
  <sheetFormatPr baseColWidth="10" defaultRowHeight="13"/>
  <cols>
    <col min="1" max="16384" width="10.83203125" style="96"/>
  </cols>
  <sheetData>
    <row r="2" spans="1:10" ht="15" customHeight="1">
      <c r="A2" s="101" t="s">
        <v>76</v>
      </c>
      <c r="B2" s="96" t="s">
        <v>19</v>
      </c>
      <c r="C2" s="112">
        <v>330</v>
      </c>
      <c r="J2" s="114" t="s">
        <v>172</v>
      </c>
    </row>
    <row r="3" spans="1:10" ht="15" customHeight="1">
      <c r="A3" s="101" t="s">
        <v>77</v>
      </c>
      <c r="B3" s="96" t="s">
        <v>20</v>
      </c>
      <c r="C3" s="112">
        <v>470</v>
      </c>
      <c r="J3" s="114" t="s">
        <v>166</v>
      </c>
    </row>
    <row r="4" spans="1:10" ht="15" customHeight="1">
      <c r="A4" s="101" t="s">
        <v>78</v>
      </c>
      <c r="B4" s="96" t="s">
        <v>21</v>
      </c>
      <c r="C4" s="112">
        <v>372</v>
      </c>
    </row>
    <row r="5" spans="1:10" ht="15" customHeight="1">
      <c r="A5" s="101" t="s">
        <v>79</v>
      </c>
      <c r="B5" s="96" t="s">
        <v>23</v>
      </c>
      <c r="C5" s="112">
        <v>78</v>
      </c>
    </row>
    <row r="6" spans="1:10" ht="15" customHeight="1">
      <c r="A6" s="101" t="s">
        <v>80</v>
      </c>
      <c r="B6" s="96" t="s">
        <v>24</v>
      </c>
      <c r="C6" s="112">
        <v>1098</v>
      </c>
    </row>
    <row r="7" spans="1:10" ht="15" customHeight="1">
      <c r="A7" s="101" t="s">
        <v>81</v>
      </c>
      <c r="B7" s="96" t="s">
        <v>22</v>
      </c>
      <c r="C7" s="112">
        <v>342</v>
      </c>
    </row>
    <row r="8" spans="1:10" ht="15" customHeight="1">
      <c r="A8" s="101" t="s">
        <v>82</v>
      </c>
      <c r="B8" s="96" t="s">
        <v>26</v>
      </c>
      <c r="C8" s="112">
        <v>95</v>
      </c>
    </row>
    <row r="9" spans="1:10" ht="15" customHeight="1">
      <c r="A9" s="101" t="s">
        <v>83</v>
      </c>
      <c r="B9" s="96" t="s">
        <v>25</v>
      </c>
      <c r="C9" s="112">
        <v>231</v>
      </c>
    </row>
    <row r="10" spans="1:10" ht="15" customHeight="1">
      <c r="A10" s="101" t="s">
        <v>87</v>
      </c>
      <c r="B10" s="96" t="s">
        <v>30</v>
      </c>
      <c r="C10" s="112">
        <v>10</v>
      </c>
    </row>
    <row r="11" spans="1:10" ht="15" customHeight="1">
      <c r="A11" s="101" t="s">
        <v>84</v>
      </c>
      <c r="B11" s="96" t="s">
        <v>27</v>
      </c>
      <c r="C11" s="112">
        <v>105</v>
      </c>
    </row>
    <row r="12" spans="1:10" ht="15" customHeight="1">
      <c r="A12" s="101" t="s">
        <v>85</v>
      </c>
      <c r="B12" s="96" t="s">
        <v>28</v>
      </c>
      <c r="C12" s="112">
        <v>240</v>
      </c>
    </row>
    <row r="13" spans="1:10" ht="15" customHeight="1">
      <c r="A13" s="101" t="s">
        <v>86</v>
      </c>
      <c r="B13" s="96" t="s">
        <v>29</v>
      </c>
      <c r="C13" s="112">
        <v>45</v>
      </c>
    </row>
    <row r="14" spans="1:10" ht="15" customHeight="1">
      <c r="A14" s="101" t="s">
        <v>88</v>
      </c>
      <c r="B14" s="96" t="s">
        <v>31</v>
      </c>
      <c r="C14" s="112">
        <v>970</v>
      </c>
    </row>
    <row r="15" spans="1:10" ht="15" customHeight="1">
      <c r="A15" s="101" t="s">
        <v>89</v>
      </c>
      <c r="B15" s="96" t="s">
        <v>32</v>
      </c>
      <c r="C15" s="112">
        <v>663</v>
      </c>
    </row>
    <row r="16" spans="1:10" ht="15" customHeight="1">
      <c r="A16" s="101" t="s">
        <v>90</v>
      </c>
      <c r="B16" s="96" t="s">
        <v>33</v>
      </c>
      <c r="C16" s="112">
        <v>936</v>
      </c>
    </row>
    <row r="17" spans="1:3" ht="15" customHeight="1">
      <c r="A17" s="101" t="s">
        <v>92</v>
      </c>
      <c r="B17" s="96" t="s">
        <v>37</v>
      </c>
      <c r="C17" s="112">
        <v>103</v>
      </c>
    </row>
    <row r="18" spans="1:3" ht="15" customHeight="1">
      <c r="A18" s="101" t="s">
        <v>91</v>
      </c>
      <c r="B18" s="96" t="s">
        <v>34</v>
      </c>
      <c r="C18" s="112">
        <v>269</v>
      </c>
    </row>
    <row r="19" spans="1:3" ht="15" customHeight="1">
      <c r="A19" s="101" t="s">
        <v>93</v>
      </c>
      <c r="B19" s="96" t="s">
        <v>36</v>
      </c>
      <c r="C19" s="112">
        <v>707</v>
      </c>
    </row>
    <row r="20" spans="1:3" ht="15" customHeight="1">
      <c r="A20" s="101" t="s">
        <v>94</v>
      </c>
      <c r="B20" s="96" t="s">
        <v>35</v>
      </c>
      <c r="C20" s="112">
        <v>400</v>
      </c>
    </row>
    <row r="21" spans="1:3" ht="15" customHeight="1">
      <c r="A21" s="101" t="s">
        <v>137</v>
      </c>
      <c r="B21" s="96" t="s">
        <v>138</v>
      </c>
      <c r="C21" s="112">
        <v>2</v>
      </c>
    </row>
    <row r="22" spans="1:3" ht="15" customHeight="1">
      <c r="A22" s="101" t="s">
        <v>95</v>
      </c>
      <c r="B22" s="96" t="s">
        <v>45</v>
      </c>
      <c r="C22" s="112">
        <v>17</v>
      </c>
    </row>
    <row r="23" spans="1:3" ht="15" customHeight="1">
      <c r="A23" s="101" t="s">
        <v>97</v>
      </c>
      <c r="B23" s="96" t="s">
        <v>38</v>
      </c>
      <c r="C23" s="112">
        <v>131</v>
      </c>
    </row>
    <row r="24" spans="1:3" ht="15" customHeight="1">
      <c r="A24" s="101" t="s">
        <v>96</v>
      </c>
      <c r="B24" s="96" t="s">
        <v>39</v>
      </c>
      <c r="C24" s="112">
        <v>118</v>
      </c>
    </row>
    <row r="25" spans="1:3" ht="15" customHeight="1">
      <c r="A25" s="101" t="s">
        <v>98</v>
      </c>
      <c r="B25" s="113" t="s">
        <v>40</v>
      </c>
      <c r="C25" s="112">
        <v>99</v>
      </c>
    </row>
    <row r="26" spans="1:3" ht="15" customHeight="1">
      <c r="A26" s="101" t="s">
        <v>130</v>
      </c>
      <c r="B26" s="113" t="s">
        <v>131</v>
      </c>
      <c r="C26" s="112">
        <v>14</v>
      </c>
    </row>
    <row r="27" spans="1:3" ht="15" customHeight="1">
      <c r="A27" s="101" t="s">
        <v>99</v>
      </c>
      <c r="B27" s="113" t="s">
        <v>41</v>
      </c>
      <c r="C27" s="112">
        <v>444</v>
      </c>
    </row>
    <row r="28" spans="1:3" ht="15" customHeight="1">
      <c r="A28" s="101" t="s">
        <v>100</v>
      </c>
      <c r="B28" s="113" t="s">
        <v>42</v>
      </c>
      <c r="C28" s="112">
        <v>25</v>
      </c>
    </row>
    <row r="29" spans="1:3" ht="15" customHeight="1">
      <c r="B29" s="113"/>
      <c r="C29" s="112">
        <f>SUM(C2:C28)</f>
        <v>8314</v>
      </c>
    </row>
  </sheetData>
  <phoneticPr fontId="0" type="noConversion"/>
  <printOptions horizontalCentered="1" verticalCentered="1"/>
  <pageMargins left="0.75" right="0.75" top="1" bottom="1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AC40"/>
  <sheetViews>
    <sheetView showGridLines="0" workbookViewId="0">
      <selection activeCell="B4" sqref="B4"/>
    </sheetView>
  </sheetViews>
  <sheetFormatPr baseColWidth="10" defaultColWidth="11.5" defaultRowHeight="15" customHeight="1"/>
  <cols>
    <col min="1" max="1" width="2.33203125" style="23" customWidth="1"/>
    <col min="2" max="2" width="15.5" style="23" customWidth="1"/>
    <col min="3" max="26" width="5.1640625" style="23" bestFit="1" customWidth="1"/>
    <col min="27" max="27" width="9.5" style="23" bestFit="1" customWidth="1"/>
    <col min="28" max="28" width="6.6640625" style="23" bestFit="1" customWidth="1"/>
    <col min="29" max="29" width="7.1640625" style="23" bestFit="1" customWidth="1"/>
    <col min="30" max="16384" width="11.5" style="23"/>
  </cols>
  <sheetData>
    <row r="2" spans="2:29" ht="15" customHeight="1">
      <c r="B2" s="1" t="s">
        <v>75</v>
      </c>
    </row>
    <row r="3" spans="2:29" ht="15" customHeight="1">
      <c r="B3" s="1"/>
    </row>
    <row r="4" spans="2:29" ht="15" customHeight="1">
      <c r="B4" s="1" t="s">
        <v>118</v>
      </c>
    </row>
    <row r="5" spans="2:29" ht="15" customHeight="1">
      <c r="B5" s="1" t="s">
        <v>166</v>
      </c>
    </row>
    <row r="6" spans="2:29" ht="15" customHeight="1">
      <c r="B6" s="1"/>
    </row>
    <row r="7" spans="2:29" ht="15" customHeight="1">
      <c r="B7" s="82" t="s">
        <v>74</v>
      </c>
      <c r="C7" s="79" t="s">
        <v>1</v>
      </c>
      <c r="D7" s="79"/>
      <c r="E7" s="79" t="s">
        <v>2</v>
      </c>
      <c r="F7" s="79"/>
      <c r="G7" s="80" t="s">
        <v>3</v>
      </c>
      <c r="H7" s="81"/>
      <c r="I7" s="79" t="s">
        <v>4</v>
      </c>
      <c r="J7" s="79"/>
      <c r="K7" s="79" t="s">
        <v>5</v>
      </c>
      <c r="L7" s="79"/>
      <c r="M7" s="79" t="s">
        <v>6</v>
      </c>
      <c r="N7" s="79"/>
      <c r="O7" s="79" t="s">
        <v>7</v>
      </c>
      <c r="P7" s="79"/>
      <c r="Q7" s="79" t="s">
        <v>8</v>
      </c>
      <c r="R7" s="79"/>
      <c r="S7" s="79" t="s">
        <v>9</v>
      </c>
      <c r="T7" s="79"/>
      <c r="U7" s="79" t="s">
        <v>10</v>
      </c>
      <c r="V7" s="79"/>
      <c r="W7" s="79" t="s">
        <v>11</v>
      </c>
      <c r="X7" s="79"/>
      <c r="Y7" s="79" t="s">
        <v>12</v>
      </c>
      <c r="Z7" s="79"/>
      <c r="AA7" s="79" t="s">
        <v>13</v>
      </c>
      <c r="AB7" s="79"/>
      <c r="AC7" s="79" t="s">
        <v>13</v>
      </c>
    </row>
    <row r="8" spans="2:29" ht="15" customHeight="1">
      <c r="B8" s="83"/>
      <c r="C8" s="14" t="s">
        <v>58</v>
      </c>
      <c r="D8" s="14" t="s">
        <v>59</v>
      </c>
      <c r="E8" s="14" t="s">
        <v>58</v>
      </c>
      <c r="F8" s="14" t="s">
        <v>59</v>
      </c>
      <c r="G8" s="14" t="s">
        <v>58</v>
      </c>
      <c r="H8" s="14" t="s">
        <v>59</v>
      </c>
      <c r="I8" s="14" t="s">
        <v>58</v>
      </c>
      <c r="J8" s="14" t="s">
        <v>59</v>
      </c>
      <c r="K8" s="14" t="s">
        <v>58</v>
      </c>
      <c r="L8" s="14" t="s">
        <v>59</v>
      </c>
      <c r="M8" s="14" t="s">
        <v>58</v>
      </c>
      <c r="N8" s="14" t="s">
        <v>59</v>
      </c>
      <c r="O8" s="14" t="s">
        <v>58</v>
      </c>
      <c r="P8" s="14" t="s">
        <v>59</v>
      </c>
      <c r="Q8" s="14" t="s">
        <v>58</v>
      </c>
      <c r="R8" s="14" t="s">
        <v>59</v>
      </c>
      <c r="S8" s="14" t="s">
        <v>58</v>
      </c>
      <c r="T8" s="14" t="s">
        <v>59</v>
      </c>
      <c r="U8" s="14" t="s">
        <v>58</v>
      </c>
      <c r="V8" s="14" t="s">
        <v>59</v>
      </c>
      <c r="W8" s="14" t="s">
        <v>58</v>
      </c>
      <c r="X8" s="14" t="s">
        <v>59</v>
      </c>
      <c r="Y8" s="14" t="s">
        <v>58</v>
      </c>
      <c r="Z8" s="14" t="s">
        <v>59</v>
      </c>
      <c r="AA8" s="14" t="s">
        <v>58</v>
      </c>
      <c r="AB8" s="14" t="s">
        <v>59</v>
      </c>
      <c r="AC8" s="79"/>
    </row>
    <row r="9" spans="2:29" ht="15" customHeight="1">
      <c r="B9" s="31" t="s">
        <v>76</v>
      </c>
      <c r="C9" s="50">
        <v>29</v>
      </c>
      <c r="D9" s="40">
        <v>2</v>
      </c>
      <c r="E9" s="50">
        <v>17</v>
      </c>
      <c r="F9" s="40">
        <v>3</v>
      </c>
      <c r="G9" s="50">
        <v>28</v>
      </c>
      <c r="H9" s="40">
        <v>0</v>
      </c>
      <c r="I9" s="50">
        <v>26</v>
      </c>
      <c r="J9" s="40">
        <v>2</v>
      </c>
      <c r="K9" s="50">
        <v>30</v>
      </c>
      <c r="L9" s="40">
        <v>2</v>
      </c>
      <c r="M9" s="50">
        <v>20</v>
      </c>
      <c r="N9" s="40">
        <v>4</v>
      </c>
      <c r="O9" s="50">
        <v>24</v>
      </c>
      <c r="P9" s="40">
        <v>3</v>
      </c>
      <c r="Q9" s="50">
        <v>23</v>
      </c>
      <c r="R9" s="40">
        <v>3</v>
      </c>
      <c r="S9" s="50">
        <v>27</v>
      </c>
      <c r="T9" s="40">
        <v>2</v>
      </c>
      <c r="U9" s="50">
        <v>27</v>
      </c>
      <c r="V9" s="40">
        <v>6</v>
      </c>
      <c r="W9" s="50">
        <v>20</v>
      </c>
      <c r="X9" s="40">
        <v>3</v>
      </c>
      <c r="Y9" s="50">
        <v>25</v>
      </c>
      <c r="Z9" s="40">
        <v>4</v>
      </c>
      <c r="AA9" s="19">
        <v>296</v>
      </c>
      <c r="AB9" s="19">
        <v>34</v>
      </c>
      <c r="AC9" s="19">
        <v>330</v>
      </c>
    </row>
    <row r="10" spans="2:29" ht="15" customHeight="1">
      <c r="B10" s="31" t="s">
        <v>77</v>
      </c>
      <c r="C10" s="50">
        <v>26</v>
      </c>
      <c r="D10" s="40">
        <v>10</v>
      </c>
      <c r="E10" s="50">
        <v>26</v>
      </c>
      <c r="F10" s="40">
        <v>8</v>
      </c>
      <c r="G10" s="50">
        <v>25</v>
      </c>
      <c r="H10" s="40">
        <v>8</v>
      </c>
      <c r="I10" s="50">
        <v>30</v>
      </c>
      <c r="J10" s="40">
        <v>7</v>
      </c>
      <c r="K10" s="50">
        <v>35</v>
      </c>
      <c r="L10" s="40">
        <v>6</v>
      </c>
      <c r="M10" s="50">
        <v>36</v>
      </c>
      <c r="N10" s="40">
        <v>10</v>
      </c>
      <c r="O10" s="50">
        <v>31</v>
      </c>
      <c r="P10" s="40">
        <v>6</v>
      </c>
      <c r="Q10" s="50">
        <v>34</v>
      </c>
      <c r="R10" s="40">
        <v>13</v>
      </c>
      <c r="S10" s="50">
        <v>31</v>
      </c>
      <c r="T10" s="40">
        <v>17</v>
      </c>
      <c r="U10" s="50">
        <v>30</v>
      </c>
      <c r="V10" s="40">
        <v>8</v>
      </c>
      <c r="W10" s="50">
        <v>30</v>
      </c>
      <c r="X10" s="40">
        <v>7</v>
      </c>
      <c r="Y10" s="50">
        <v>29</v>
      </c>
      <c r="Z10" s="40">
        <v>7</v>
      </c>
      <c r="AA10" s="19">
        <v>363</v>
      </c>
      <c r="AB10" s="19">
        <v>107</v>
      </c>
      <c r="AC10" s="19">
        <v>470</v>
      </c>
    </row>
    <row r="11" spans="2:29" ht="15" customHeight="1">
      <c r="B11" s="31" t="s">
        <v>78</v>
      </c>
      <c r="C11" s="50">
        <v>0</v>
      </c>
      <c r="D11" s="40">
        <v>39</v>
      </c>
      <c r="E11" s="50">
        <v>0</v>
      </c>
      <c r="F11" s="40">
        <v>32</v>
      </c>
      <c r="G11" s="50">
        <v>0</v>
      </c>
      <c r="H11" s="40">
        <v>29</v>
      </c>
      <c r="I11" s="50">
        <v>0</v>
      </c>
      <c r="J11" s="40">
        <v>26</v>
      </c>
      <c r="K11" s="50">
        <v>0</v>
      </c>
      <c r="L11" s="40">
        <v>27</v>
      </c>
      <c r="M11" s="50">
        <v>0</v>
      </c>
      <c r="N11" s="40">
        <v>32</v>
      </c>
      <c r="O11" s="50">
        <v>0</v>
      </c>
      <c r="P11" s="40">
        <v>26</v>
      </c>
      <c r="Q11" s="50">
        <v>0</v>
      </c>
      <c r="R11" s="40">
        <v>25</v>
      </c>
      <c r="S11" s="50">
        <v>0</v>
      </c>
      <c r="T11" s="40">
        <v>28</v>
      </c>
      <c r="U11" s="50">
        <v>0</v>
      </c>
      <c r="V11" s="40">
        <v>37</v>
      </c>
      <c r="W11" s="50">
        <v>0</v>
      </c>
      <c r="X11" s="40">
        <v>31</v>
      </c>
      <c r="Y11" s="50">
        <v>0</v>
      </c>
      <c r="Z11" s="40">
        <v>40</v>
      </c>
      <c r="AA11" s="19">
        <v>0</v>
      </c>
      <c r="AB11" s="19">
        <v>372</v>
      </c>
      <c r="AC11" s="19">
        <v>372</v>
      </c>
    </row>
    <row r="12" spans="2:29" ht="15" customHeight="1">
      <c r="B12" s="31" t="s">
        <v>79</v>
      </c>
      <c r="C12" s="50">
        <v>1</v>
      </c>
      <c r="D12" s="40">
        <v>4</v>
      </c>
      <c r="E12" s="20">
        <v>0</v>
      </c>
      <c r="F12" s="40">
        <v>9</v>
      </c>
      <c r="G12" s="20">
        <v>0</v>
      </c>
      <c r="H12" s="40">
        <v>2</v>
      </c>
      <c r="I12" s="20">
        <v>4</v>
      </c>
      <c r="J12" s="40">
        <v>4</v>
      </c>
      <c r="K12" s="20">
        <v>2</v>
      </c>
      <c r="L12" s="40">
        <v>9</v>
      </c>
      <c r="M12" s="20">
        <v>1</v>
      </c>
      <c r="N12" s="40">
        <v>6</v>
      </c>
      <c r="O12" s="20">
        <v>3</v>
      </c>
      <c r="P12" s="40">
        <v>4</v>
      </c>
      <c r="Q12" s="20">
        <v>0</v>
      </c>
      <c r="R12" s="40">
        <v>10</v>
      </c>
      <c r="S12" s="20">
        <v>2</v>
      </c>
      <c r="T12" s="40">
        <v>4</v>
      </c>
      <c r="U12" s="20">
        <v>2</v>
      </c>
      <c r="V12" s="40">
        <v>5</v>
      </c>
      <c r="W12" s="20">
        <v>0</v>
      </c>
      <c r="X12" s="40">
        <v>2</v>
      </c>
      <c r="Y12" s="20">
        <v>0</v>
      </c>
      <c r="Z12" s="40">
        <v>4</v>
      </c>
      <c r="AA12" s="19">
        <v>15</v>
      </c>
      <c r="AB12" s="19">
        <v>63</v>
      </c>
      <c r="AC12" s="19">
        <v>78</v>
      </c>
    </row>
    <row r="13" spans="2:29" ht="15" customHeight="1">
      <c r="B13" s="31" t="s">
        <v>80</v>
      </c>
      <c r="C13" s="50">
        <v>84</v>
      </c>
      <c r="D13" s="40">
        <v>6</v>
      </c>
      <c r="E13" s="20">
        <v>74</v>
      </c>
      <c r="F13" s="40">
        <v>2</v>
      </c>
      <c r="G13" s="20">
        <v>65</v>
      </c>
      <c r="H13" s="40">
        <v>3</v>
      </c>
      <c r="I13" s="20">
        <v>85</v>
      </c>
      <c r="J13" s="40">
        <v>6</v>
      </c>
      <c r="K13" s="20">
        <v>84</v>
      </c>
      <c r="L13" s="40">
        <v>9</v>
      </c>
      <c r="M13" s="20">
        <v>101</v>
      </c>
      <c r="N13" s="40">
        <v>7</v>
      </c>
      <c r="O13" s="20">
        <v>98</v>
      </c>
      <c r="P13" s="40">
        <v>7</v>
      </c>
      <c r="Q13" s="20">
        <v>96</v>
      </c>
      <c r="R13" s="40">
        <v>8</v>
      </c>
      <c r="S13" s="20">
        <v>102</v>
      </c>
      <c r="T13" s="40">
        <v>6</v>
      </c>
      <c r="U13" s="20">
        <v>79</v>
      </c>
      <c r="V13" s="40">
        <v>7</v>
      </c>
      <c r="W13" s="20">
        <v>73</v>
      </c>
      <c r="X13" s="40">
        <v>5</v>
      </c>
      <c r="Y13" s="20">
        <v>84</v>
      </c>
      <c r="Z13" s="40">
        <v>7</v>
      </c>
      <c r="AA13" s="19">
        <v>1025</v>
      </c>
      <c r="AB13" s="19">
        <v>73</v>
      </c>
      <c r="AC13" s="19">
        <v>1098</v>
      </c>
    </row>
    <row r="14" spans="2:29" ht="15" customHeight="1">
      <c r="B14" s="31" t="s">
        <v>81</v>
      </c>
      <c r="C14" s="50">
        <v>29</v>
      </c>
      <c r="D14" s="40">
        <v>7</v>
      </c>
      <c r="E14" s="20">
        <v>19</v>
      </c>
      <c r="F14" s="40">
        <v>4</v>
      </c>
      <c r="G14" s="20">
        <v>26</v>
      </c>
      <c r="H14" s="40">
        <v>5</v>
      </c>
      <c r="I14" s="20">
        <v>20</v>
      </c>
      <c r="J14" s="40">
        <v>6</v>
      </c>
      <c r="K14" s="20">
        <v>27</v>
      </c>
      <c r="L14" s="40">
        <v>6</v>
      </c>
      <c r="M14" s="20">
        <v>16</v>
      </c>
      <c r="N14" s="40">
        <v>9</v>
      </c>
      <c r="O14" s="20">
        <v>12</v>
      </c>
      <c r="P14" s="40">
        <v>7</v>
      </c>
      <c r="Q14" s="20">
        <v>21</v>
      </c>
      <c r="R14" s="40">
        <v>9</v>
      </c>
      <c r="S14" s="20">
        <v>20</v>
      </c>
      <c r="T14" s="40">
        <v>7</v>
      </c>
      <c r="U14" s="20">
        <v>19</v>
      </c>
      <c r="V14" s="40">
        <v>7</v>
      </c>
      <c r="W14" s="20">
        <v>26</v>
      </c>
      <c r="X14" s="40">
        <v>5</v>
      </c>
      <c r="Y14" s="20">
        <v>30</v>
      </c>
      <c r="Z14" s="40">
        <v>5</v>
      </c>
      <c r="AA14" s="19">
        <v>265</v>
      </c>
      <c r="AB14" s="19">
        <v>77</v>
      </c>
      <c r="AC14" s="19">
        <v>342</v>
      </c>
    </row>
    <row r="15" spans="2:29" ht="15" customHeight="1">
      <c r="B15" s="31" t="s">
        <v>82</v>
      </c>
      <c r="C15" s="50">
        <v>5</v>
      </c>
      <c r="D15" s="40">
        <v>3</v>
      </c>
      <c r="E15" s="20">
        <v>5</v>
      </c>
      <c r="F15" s="40">
        <v>4</v>
      </c>
      <c r="G15" s="20">
        <v>7</v>
      </c>
      <c r="H15" s="40">
        <v>1</v>
      </c>
      <c r="I15" s="20">
        <v>7</v>
      </c>
      <c r="J15" s="40">
        <v>2</v>
      </c>
      <c r="K15" s="20">
        <v>4</v>
      </c>
      <c r="L15" s="40">
        <v>1</v>
      </c>
      <c r="M15" s="20">
        <v>6</v>
      </c>
      <c r="N15" s="40">
        <v>4</v>
      </c>
      <c r="O15" s="20">
        <v>6</v>
      </c>
      <c r="P15" s="40">
        <v>2</v>
      </c>
      <c r="Q15" s="20">
        <v>5</v>
      </c>
      <c r="R15" s="40">
        <v>2</v>
      </c>
      <c r="S15" s="20">
        <v>8</v>
      </c>
      <c r="T15" s="40">
        <v>4</v>
      </c>
      <c r="U15" s="20">
        <v>3</v>
      </c>
      <c r="V15" s="40">
        <v>1</v>
      </c>
      <c r="W15" s="20">
        <v>5</v>
      </c>
      <c r="X15" s="40">
        <v>3</v>
      </c>
      <c r="Y15" s="20">
        <v>6</v>
      </c>
      <c r="Z15" s="40">
        <v>1</v>
      </c>
      <c r="AA15" s="19">
        <v>67</v>
      </c>
      <c r="AB15" s="19">
        <v>28</v>
      </c>
      <c r="AC15" s="19">
        <v>95</v>
      </c>
    </row>
    <row r="16" spans="2:29" ht="15" customHeight="1">
      <c r="B16" s="31" t="s">
        <v>83</v>
      </c>
      <c r="C16" s="50">
        <v>14</v>
      </c>
      <c r="D16" s="40">
        <v>9</v>
      </c>
      <c r="E16" s="20">
        <v>13</v>
      </c>
      <c r="F16" s="40">
        <v>8</v>
      </c>
      <c r="G16" s="20">
        <v>21</v>
      </c>
      <c r="H16" s="40">
        <v>7</v>
      </c>
      <c r="I16" s="20">
        <v>9</v>
      </c>
      <c r="J16" s="40">
        <v>8</v>
      </c>
      <c r="K16" s="20">
        <v>10</v>
      </c>
      <c r="L16" s="40">
        <v>8</v>
      </c>
      <c r="M16" s="20">
        <v>11</v>
      </c>
      <c r="N16" s="40">
        <v>5</v>
      </c>
      <c r="O16" s="20">
        <v>7</v>
      </c>
      <c r="P16" s="40">
        <v>12</v>
      </c>
      <c r="Q16" s="20">
        <v>5</v>
      </c>
      <c r="R16" s="40">
        <v>10</v>
      </c>
      <c r="S16" s="20">
        <v>10</v>
      </c>
      <c r="T16" s="40">
        <v>11</v>
      </c>
      <c r="U16" s="20">
        <v>6</v>
      </c>
      <c r="V16" s="40">
        <v>9</v>
      </c>
      <c r="W16" s="20">
        <v>10</v>
      </c>
      <c r="X16" s="40">
        <v>11</v>
      </c>
      <c r="Y16" s="20">
        <v>10</v>
      </c>
      <c r="Z16" s="40">
        <v>7</v>
      </c>
      <c r="AA16" s="19">
        <v>126</v>
      </c>
      <c r="AB16" s="19">
        <v>105</v>
      </c>
      <c r="AC16" s="19">
        <v>231</v>
      </c>
    </row>
    <row r="17" spans="2:29" ht="15" customHeight="1">
      <c r="B17" s="31" t="s">
        <v>87</v>
      </c>
      <c r="C17" s="50">
        <v>0</v>
      </c>
      <c r="D17" s="40">
        <v>2</v>
      </c>
      <c r="E17" s="20">
        <v>0</v>
      </c>
      <c r="F17" s="40">
        <v>0</v>
      </c>
      <c r="G17" s="20">
        <v>0</v>
      </c>
      <c r="H17" s="40">
        <v>0</v>
      </c>
      <c r="I17" s="20">
        <v>0</v>
      </c>
      <c r="J17" s="40">
        <v>0</v>
      </c>
      <c r="K17" s="20">
        <v>0</v>
      </c>
      <c r="L17" s="40">
        <v>2</v>
      </c>
      <c r="M17" s="20">
        <v>0</v>
      </c>
      <c r="N17" s="40">
        <v>0</v>
      </c>
      <c r="O17" s="20">
        <v>0</v>
      </c>
      <c r="P17" s="40">
        <v>0</v>
      </c>
      <c r="Q17" s="20">
        <v>0</v>
      </c>
      <c r="R17" s="40">
        <v>4</v>
      </c>
      <c r="S17" s="20">
        <v>0</v>
      </c>
      <c r="T17" s="40">
        <v>0</v>
      </c>
      <c r="U17" s="20">
        <v>0</v>
      </c>
      <c r="V17" s="40">
        <v>2</v>
      </c>
      <c r="W17" s="20">
        <v>0</v>
      </c>
      <c r="X17" s="40">
        <v>0</v>
      </c>
      <c r="Y17" s="20">
        <v>0</v>
      </c>
      <c r="Z17" s="40">
        <v>0</v>
      </c>
      <c r="AA17" s="19">
        <v>0</v>
      </c>
      <c r="AB17" s="19">
        <v>10</v>
      </c>
      <c r="AC17" s="19">
        <v>10</v>
      </c>
    </row>
    <row r="18" spans="2:29" ht="15" customHeight="1">
      <c r="B18" s="31" t="s">
        <v>84</v>
      </c>
      <c r="C18" s="50">
        <v>6</v>
      </c>
      <c r="D18" s="40">
        <v>0</v>
      </c>
      <c r="E18" s="20">
        <v>7</v>
      </c>
      <c r="F18" s="40">
        <v>1</v>
      </c>
      <c r="G18" s="20">
        <v>12</v>
      </c>
      <c r="H18" s="40">
        <v>0</v>
      </c>
      <c r="I18" s="20">
        <v>8</v>
      </c>
      <c r="J18" s="40">
        <v>0</v>
      </c>
      <c r="K18" s="20">
        <v>10</v>
      </c>
      <c r="L18" s="40">
        <v>0</v>
      </c>
      <c r="M18" s="20">
        <v>12</v>
      </c>
      <c r="N18" s="40">
        <v>0</v>
      </c>
      <c r="O18" s="20">
        <v>6</v>
      </c>
      <c r="P18" s="40">
        <v>0</v>
      </c>
      <c r="Q18" s="20">
        <v>12</v>
      </c>
      <c r="R18" s="40">
        <v>0</v>
      </c>
      <c r="S18" s="20">
        <v>8</v>
      </c>
      <c r="T18" s="40">
        <v>0</v>
      </c>
      <c r="U18" s="20">
        <v>9</v>
      </c>
      <c r="V18" s="40">
        <v>0</v>
      </c>
      <c r="W18" s="20">
        <v>6</v>
      </c>
      <c r="X18" s="40">
        <v>1</v>
      </c>
      <c r="Y18" s="20">
        <v>7</v>
      </c>
      <c r="Z18" s="40">
        <v>0</v>
      </c>
      <c r="AA18" s="19">
        <v>103</v>
      </c>
      <c r="AB18" s="19">
        <v>2</v>
      </c>
      <c r="AC18" s="19">
        <v>105</v>
      </c>
    </row>
    <row r="19" spans="2:29" ht="15" customHeight="1">
      <c r="B19" s="31" t="s">
        <v>85</v>
      </c>
      <c r="C19" s="50">
        <v>21</v>
      </c>
      <c r="D19" s="40">
        <v>10</v>
      </c>
      <c r="E19" s="20">
        <v>15</v>
      </c>
      <c r="F19" s="40">
        <v>8</v>
      </c>
      <c r="G19" s="20">
        <v>17</v>
      </c>
      <c r="H19" s="40">
        <v>6</v>
      </c>
      <c r="I19" s="20">
        <v>10</v>
      </c>
      <c r="J19" s="40">
        <v>6</v>
      </c>
      <c r="K19" s="20">
        <v>4</v>
      </c>
      <c r="L19" s="40">
        <v>7</v>
      </c>
      <c r="M19" s="20">
        <v>11</v>
      </c>
      <c r="N19" s="40">
        <v>6</v>
      </c>
      <c r="O19" s="20">
        <v>11</v>
      </c>
      <c r="P19" s="40">
        <v>8</v>
      </c>
      <c r="Q19" s="20">
        <v>6</v>
      </c>
      <c r="R19" s="40">
        <v>7</v>
      </c>
      <c r="S19" s="20">
        <v>12</v>
      </c>
      <c r="T19" s="40">
        <v>9</v>
      </c>
      <c r="U19" s="20">
        <v>9</v>
      </c>
      <c r="V19" s="40">
        <v>5</v>
      </c>
      <c r="W19" s="20">
        <v>17</v>
      </c>
      <c r="X19" s="40">
        <v>10</v>
      </c>
      <c r="Y19" s="20">
        <v>17</v>
      </c>
      <c r="Z19" s="40">
        <v>8</v>
      </c>
      <c r="AA19" s="19">
        <v>150</v>
      </c>
      <c r="AB19" s="19">
        <v>90</v>
      </c>
      <c r="AC19" s="19">
        <v>240</v>
      </c>
    </row>
    <row r="20" spans="2:29" ht="15" customHeight="1">
      <c r="B20" s="31" t="s">
        <v>86</v>
      </c>
      <c r="C20" s="50">
        <v>3</v>
      </c>
      <c r="D20" s="40">
        <v>0</v>
      </c>
      <c r="E20" s="50">
        <v>4</v>
      </c>
      <c r="F20" s="40">
        <v>0</v>
      </c>
      <c r="G20" s="50">
        <v>2</v>
      </c>
      <c r="H20" s="40">
        <v>0</v>
      </c>
      <c r="I20" s="50">
        <v>3</v>
      </c>
      <c r="J20" s="40">
        <v>0</v>
      </c>
      <c r="K20" s="50">
        <v>4</v>
      </c>
      <c r="L20" s="40">
        <v>0</v>
      </c>
      <c r="M20" s="50">
        <v>3</v>
      </c>
      <c r="N20" s="40">
        <v>0</v>
      </c>
      <c r="O20" s="50">
        <v>4</v>
      </c>
      <c r="P20" s="40">
        <v>0</v>
      </c>
      <c r="Q20" s="50">
        <v>4</v>
      </c>
      <c r="R20" s="40">
        <v>0</v>
      </c>
      <c r="S20" s="50">
        <v>6</v>
      </c>
      <c r="T20" s="40">
        <v>0</v>
      </c>
      <c r="U20" s="50">
        <v>3</v>
      </c>
      <c r="V20" s="40">
        <v>0</v>
      </c>
      <c r="W20" s="50">
        <v>4</v>
      </c>
      <c r="X20" s="40">
        <v>0</v>
      </c>
      <c r="Y20" s="50">
        <v>5</v>
      </c>
      <c r="Z20" s="40">
        <v>0</v>
      </c>
      <c r="AA20" s="19">
        <v>45</v>
      </c>
      <c r="AB20" s="19">
        <v>0</v>
      </c>
      <c r="AC20" s="19">
        <v>45</v>
      </c>
    </row>
    <row r="21" spans="2:29" ht="15" customHeight="1">
      <c r="B21" s="31" t="s">
        <v>88</v>
      </c>
      <c r="C21" s="50">
        <v>35</v>
      </c>
      <c r="D21" s="40">
        <v>53</v>
      </c>
      <c r="E21" s="20">
        <v>27</v>
      </c>
      <c r="F21" s="40">
        <v>44</v>
      </c>
      <c r="G21" s="20">
        <v>37</v>
      </c>
      <c r="H21" s="40">
        <v>42</v>
      </c>
      <c r="I21" s="20">
        <v>40</v>
      </c>
      <c r="J21" s="40">
        <v>43</v>
      </c>
      <c r="K21" s="20">
        <v>50</v>
      </c>
      <c r="L21" s="40">
        <v>43</v>
      </c>
      <c r="M21" s="20">
        <v>37</v>
      </c>
      <c r="N21" s="40">
        <v>37</v>
      </c>
      <c r="O21" s="20">
        <v>55</v>
      </c>
      <c r="P21" s="40">
        <v>35</v>
      </c>
      <c r="Q21" s="20">
        <v>45</v>
      </c>
      <c r="R21" s="40">
        <v>36</v>
      </c>
      <c r="S21" s="20">
        <v>40</v>
      </c>
      <c r="T21" s="40">
        <v>28</v>
      </c>
      <c r="U21" s="20">
        <v>41</v>
      </c>
      <c r="V21" s="40">
        <v>29</v>
      </c>
      <c r="W21" s="20">
        <v>41</v>
      </c>
      <c r="X21" s="40">
        <v>46</v>
      </c>
      <c r="Y21" s="20">
        <v>34</v>
      </c>
      <c r="Z21" s="40">
        <v>52</v>
      </c>
      <c r="AA21" s="19">
        <v>482</v>
      </c>
      <c r="AB21" s="19">
        <v>488</v>
      </c>
      <c r="AC21" s="19">
        <v>970</v>
      </c>
    </row>
    <row r="22" spans="2:29" ht="15" customHeight="1">
      <c r="B22" s="31" t="s">
        <v>89</v>
      </c>
      <c r="C22" s="50">
        <v>64</v>
      </c>
      <c r="D22" s="40">
        <v>0</v>
      </c>
      <c r="E22" s="20">
        <v>54</v>
      </c>
      <c r="F22" s="40">
        <v>0</v>
      </c>
      <c r="G22" s="20">
        <v>63</v>
      </c>
      <c r="H22" s="40">
        <v>1</v>
      </c>
      <c r="I22" s="20">
        <v>58</v>
      </c>
      <c r="J22" s="40">
        <v>0</v>
      </c>
      <c r="K22" s="20">
        <v>49</v>
      </c>
      <c r="L22" s="40">
        <v>0</v>
      </c>
      <c r="M22" s="20">
        <v>36</v>
      </c>
      <c r="N22" s="40">
        <v>0</v>
      </c>
      <c r="O22" s="20">
        <v>52</v>
      </c>
      <c r="P22" s="40">
        <v>0</v>
      </c>
      <c r="Q22" s="20">
        <v>56</v>
      </c>
      <c r="R22" s="40">
        <v>0</v>
      </c>
      <c r="S22" s="20">
        <v>51</v>
      </c>
      <c r="T22" s="40">
        <v>0</v>
      </c>
      <c r="U22" s="20">
        <v>50</v>
      </c>
      <c r="V22" s="40">
        <v>1</v>
      </c>
      <c r="W22" s="20">
        <v>58</v>
      </c>
      <c r="X22" s="40">
        <v>1</v>
      </c>
      <c r="Y22" s="20">
        <v>69</v>
      </c>
      <c r="Z22" s="40">
        <v>0</v>
      </c>
      <c r="AA22" s="19">
        <v>660</v>
      </c>
      <c r="AB22" s="19">
        <v>3</v>
      </c>
      <c r="AC22" s="19">
        <v>663</v>
      </c>
    </row>
    <row r="23" spans="2:29" ht="15" customHeight="1">
      <c r="B23" s="31" t="s">
        <v>90</v>
      </c>
      <c r="C23" s="50">
        <v>88</v>
      </c>
      <c r="D23" s="40">
        <v>0</v>
      </c>
      <c r="E23" s="20">
        <v>65</v>
      </c>
      <c r="F23" s="40">
        <v>0</v>
      </c>
      <c r="G23" s="20">
        <v>82</v>
      </c>
      <c r="H23" s="40">
        <v>0</v>
      </c>
      <c r="I23" s="20">
        <v>82</v>
      </c>
      <c r="J23" s="40">
        <v>0</v>
      </c>
      <c r="K23" s="20">
        <v>81</v>
      </c>
      <c r="L23" s="40">
        <v>0</v>
      </c>
      <c r="M23" s="20">
        <v>76</v>
      </c>
      <c r="N23" s="40">
        <v>0</v>
      </c>
      <c r="O23" s="20">
        <v>82</v>
      </c>
      <c r="P23" s="40">
        <v>0</v>
      </c>
      <c r="Q23" s="20">
        <v>71</v>
      </c>
      <c r="R23" s="40">
        <v>0</v>
      </c>
      <c r="S23" s="20">
        <v>71</v>
      </c>
      <c r="T23" s="40">
        <v>1</v>
      </c>
      <c r="U23" s="20">
        <v>70</v>
      </c>
      <c r="V23" s="40">
        <v>0</v>
      </c>
      <c r="W23" s="20">
        <v>73</v>
      </c>
      <c r="X23" s="40">
        <v>0</v>
      </c>
      <c r="Y23" s="20">
        <v>94</v>
      </c>
      <c r="Z23" s="40">
        <v>0</v>
      </c>
      <c r="AA23" s="19">
        <v>935</v>
      </c>
      <c r="AB23" s="19">
        <v>1</v>
      </c>
      <c r="AC23" s="19">
        <v>936</v>
      </c>
    </row>
    <row r="24" spans="2:29" ht="15" customHeight="1">
      <c r="B24" s="31" t="s">
        <v>92</v>
      </c>
      <c r="C24" s="50">
        <v>9</v>
      </c>
      <c r="D24" s="40">
        <v>0</v>
      </c>
      <c r="E24" s="20">
        <v>9</v>
      </c>
      <c r="F24" s="40">
        <v>0</v>
      </c>
      <c r="G24" s="20">
        <v>11</v>
      </c>
      <c r="H24" s="40">
        <v>0</v>
      </c>
      <c r="I24" s="20">
        <v>7</v>
      </c>
      <c r="J24" s="40">
        <v>0</v>
      </c>
      <c r="K24" s="20">
        <v>8</v>
      </c>
      <c r="L24" s="40">
        <v>0</v>
      </c>
      <c r="M24" s="20">
        <v>8</v>
      </c>
      <c r="N24" s="40">
        <v>0</v>
      </c>
      <c r="O24" s="20">
        <v>7</v>
      </c>
      <c r="P24" s="40">
        <v>0</v>
      </c>
      <c r="Q24" s="20">
        <v>10</v>
      </c>
      <c r="R24" s="40">
        <v>0</v>
      </c>
      <c r="S24" s="20">
        <v>9</v>
      </c>
      <c r="T24" s="40">
        <v>0</v>
      </c>
      <c r="U24" s="20">
        <v>8</v>
      </c>
      <c r="V24" s="40">
        <v>0</v>
      </c>
      <c r="W24" s="20">
        <v>8</v>
      </c>
      <c r="X24" s="40">
        <v>0</v>
      </c>
      <c r="Y24" s="20">
        <v>9</v>
      </c>
      <c r="Z24" s="40">
        <v>0</v>
      </c>
      <c r="AA24" s="19">
        <v>103</v>
      </c>
      <c r="AB24" s="19">
        <v>0</v>
      </c>
      <c r="AC24" s="19">
        <v>103</v>
      </c>
    </row>
    <row r="25" spans="2:29" ht="15" customHeight="1">
      <c r="B25" s="31" t="s">
        <v>91</v>
      </c>
      <c r="C25" s="50">
        <v>25</v>
      </c>
      <c r="D25" s="40">
        <v>0</v>
      </c>
      <c r="E25" s="20">
        <v>23</v>
      </c>
      <c r="F25" s="40">
        <v>0</v>
      </c>
      <c r="G25" s="20">
        <v>24</v>
      </c>
      <c r="H25" s="40">
        <v>0</v>
      </c>
      <c r="I25" s="20">
        <v>21</v>
      </c>
      <c r="J25" s="40">
        <v>0</v>
      </c>
      <c r="K25" s="20">
        <v>23</v>
      </c>
      <c r="L25" s="40">
        <v>0</v>
      </c>
      <c r="M25" s="20">
        <v>25</v>
      </c>
      <c r="N25" s="40">
        <v>0</v>
      </c>
      <c r="O25" s="20">
        <v>21</v>
      </c>
      <c r="P25" s="40">
        <v>0</v>
      </c>
      <c r="Q25" s="20">
        <v>28</v>
      </c>
      <c r="R25" s="40">
        <v>0</v>
      </c>
      <c r="S25" s="20">
        <v>22</v>
      </c>
      <c r="T25" s="40">
        <v>0</v>
      </c>
      <c r="U25" s="20">
        <v>14</v>
      </c>
      <c r="V25" s="40">
        <v>0</v>
      </c>
      <c r="W25" s="20">
        <v>27</v>
      </c>
      <c r="X25" s="40">
        <v>0</v>
      </c>
      <c r="Y25" s="20">
        <v>16</v>
      </c>
      <c r="Z25" s="40">
        <v>0</v>
      </c>
      <c r="AA25" s="19">
        <v>269</v>
      </c>
      <c r="AB25" s="19">
        <v>0</v>
      </c>
      <c r="AC25" s="19">
        <v>269</v>
      </c>
    </row>
    <row r="26" spans="2:29" ht="15" customHeight="1">
      <c r="B26" s="31" t="s">
        <v>93</v>
      </c>
      <c r="C26" s="50">
        <v>69</v>
      </c>
      <c r="D26" s="40">
        <v>0</v>
      </c>
      <c r="E26" s="20">
        <v>53</v>
      </c>
      <c r="F26" s="40">
        <v>0</v>
      </c>
      <c r="G26" s="20">
        <v>65</v>
      </c>
      <c r="H26" s="40">
        <v>2</v>
      </c>
      <c r="I26" s="20">
        <v>57</v>
      </c>
      <c r="J26" s="40">
        <v>0</v>
      </c>
      <c r="K26" s="20">
        <v>63</v>
      </c>
      <c r="L26" s="40">
        <v>0</v>
      </c>
      <c r="M26" s="20">
        <v>62</v>
      </c>
      <c r="N26" s="40">
        <v>0</v>
      </c>
      <c r="O26" s="20">
        <v>63</v>
      </c>
      <c r="P26" s="40">
        <v>0</v>
      </c>
      <c r="Q26" s="20">
        <v>66</v>
      </c>
      <c r="R26" s="40">
        <v>0</v>
      </c>
      <c r="S26" s="20">
        <v>50</v>
      </c>
      <c r="T26" s="40">
        <v>0</v>
      </c>
      <c r="U26" s="20">
        <v>59</v>
      </c>
      <c r="V26" s="40">
        <v>0</v>
      </c>
      <c r="W26" s="20">
        <v>44</v>
      </c>
      <c r="X26" s="40">
        <v>0</v>
      </c>
      <c r="Y26" s="20">
        <v>54</v>
      </c>
      <c r="Z26" s="40">
        <v>0</v>
      </c>
      <c r="AA26" s="19">
        <v>705</v>
      </c>
      <c r="AB26" s="19">
        <v>2</v>
      </c>
      <c r="AC26" s="19">
        <v>707</v>
      </c>
    </row>
    <row r="27" spans="2:29" ht="15" customHeight="1">
      <c r="B27" s="31" t="s">
        <v>94</v>
      </c>
      <c r="C27" s="50">
        <v>32</v>
      </c>
      <c r="D27" s="40">
        <v>6</v>
      </c>
      <c r="E27" s="20">
        <v>31</v>
      </c>
      <c r="F27" s="40">
        <v>3</v>
      </c>
      <c r="G27" s="20">
        <v>34</v>
      </c>
      <c r="H27" s="40">
        <v>4</v>
      </c>
      <c r="I27" s="20">
        <v>25</v>
      </c>
      <c r="J27" s="40">
        <v>3</v>
      </c>
      <c r="K27" s="20">
        <v>34</v>
      </c>
      <c r="L27" s="40">
        <v>6</v>
      </c>
      <c r="M27" s="20">
        <v>26</v>
      </c>
      <c r="N27" s="40">
        <v>4</v>
      </c>
      <c r="O27" s="20">
        <v>37</v>
      </c>
      <c r="P27" s="40">
        <v>6</v>
      </c>
      <c r="Q27" s="20">
        <v>36</v>
      </c>
      <c r="R27" s="40">
        <v>4</v>
      </c>
      <c r="S27" s="20">
        <v>21</v>
      </c>
      <c r="T27" s="40">
        <v>5</v>
      </c>
      <c r="U27" s="20">
        <v>23</v>
      </c>
      <c r="V27" s="40">
        <v>3</v>
      </c>
      <c r="W27" s="20">
        <v>23</v>
      </c>
      <c r="X27" s="40">
        <v>3</v>
      </c>
      <c r="Y27" s="20">
        <v>26</v>
      </c>
      <c r="Z27" s="40">
        <v>5</v>
      </c>
      <c r="AA27" s="19">
        <v>348</v>
      </c>
      <c r="AB27" s="19">
        <v>52</v>
      </c>
      <c r="AC27" s="19">
        <v>400</v>
      </c>
    </row>
    <row r="28" spans="2:29" ht="15" customHeight="1">
      <c r="B28" s="31" t="s">
        <v>137</v>
      </c>
      <c r="C28" s="50">
        <v>0</v>
      </c>
      <c r="D28" s="40">
        <v>0</v>
      </c>
      <c r="E28" s="40">
        <v>0</v>
      </c>
      <c r="F28" s="40">
        <v>0</v>
      </c>
      <c r="G28" s="20">
        <v>2</v>
      </c>
      <c r="H28" s="40">
        <v>0</v>
      </c>
      <c r="I28" s="40">
        <v>0</v>
      </c>
      <c r="J28" s="40">
        <v>0</v>
      </c>
      <c r="K28" s="20">
        <v>0</v>
      </c>
      <c r="L28" s="40">
        <v>0</v>
      </c>
      <c r="M28" s="20">
        <v>0</v>
      </c>
      <c r="N28" s="40">
        <v>0</v>
      </c>
      <c r="O28" s="20">
        <v>0</v>
      </c>
      <c r="P28" s="40">
        <v>0</v>
      </c>
      <c r="Q28" s="20">
        <v>0</v>
      </c>
      <c r="R28" s="40">
        <v>0</v>
      </c>
      <c r="S28" s="20">
        <v>0</v>
      </c>
      <c r="T28" s="40">
        <v>0</v>
      </c>
      <c r="U28" s="20">
        <v>0</v>
      </c>
      <c r="V28" s="40">
        <v>0</v>
      </c>
      <c r="W28" s="20">
        <v>0</v>
      </c>
      <c r="X28" s="40">
        <v>0</v>
      </c>
      <c r="Y28" s="20">
        <v>0</v>
      </c>
      <c r="Z28" s="40">
        <v>0</v>
      </c>
      <c r="AA28" s="19">
        <v>2</v>
      </c>
      <c r="AB28" s="19">
        <v>0</v>
      </c>
      <c r="AC28" s="19">
        <v>2</v>
      </c>
    </row>
    <row r="29" spans="2:29" ht="15" customHeight="1">
      <c r="B29" s="31" t="s">
        <v>95</v>
      </c>
      <c r="C29" s="50">
        <v>1</v>
      </c>
      <c r="D29" s="40">
        <v>0</v>
      </c>
      <c r="E29" s="40">
        <v>2</v>
      </c>
      <c r="F29" s="40">
        <v>0</v>
      </c>
      <c r="G29" s="40">
        <v>1</v>
      </c>
      <c r="H29" s="40">
        <v>0</v>
      </c>
      <c r="I29" s="40">
        <v>3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20">
        <v>2</v>
      </c>
      <c r="P29" s="40">
        <v>0</v>
      </c>
      <c r="Q29" s="40">
        <v>2</v>
      </c>
      <c r="R29" s="40">
        <v>0</v>
      </c>
      <c r="S29" s="40">
        <v>3</v>
      </c>
      <c r="T29" s="40">
        <v>0</v>
      </c>
      <c r="U29" s="40">
        <v>0</v>
      </c>
      <c r="V29" s="40">
        <v>0</v>
      </c>
      <c r="W29" s="20">
        <v>1</v>
      </c>
      <c r="X29" s="40">
        <v>0</v>
      </c>
      <c r="Y29" s="40">
        <v>2</v>
      </c>
      <c r="Z29" s="40">
        <v>0</v>
      </c>
      <c r="AA29" s="19">
        <v>17</v>
      </c>
      <c r="AB29" s="19">
        <v>0</v>
      </c>
      <c r="AC29" s="19">
        <v>17</v>
      </c>
    </row>
    <row r="30" spans="2:29" ht="15" customHeight="1">
      <c r="B30" s="31" t="s">
        <v>97</v>
      </c>
      <c r="C30" s="50">
        <v>8</v>
      </c>
      <c r="D30" s="40">
        <v>0</v>
      </c>
      <c r="E30" s="20">
        <v>10</v>
      </c>
      <c r="F30" s="40">
        <v>0</v>
      </c>
      <c r="G30" s="20">
        <v>10</v>
      </c>
      <c r="H30" s="40">
        <v>0</v>
      </c>
      <c r="I30" s="20">
        <v>11</v>
      </c>
      <c r="J30" s="40">
        <v>0</v>
      </c>
      <c r="K30" s="20">
        <v>15</v>
      </c>
      <c r="L30" s="40">
        <v>2</v>
      </c>
      <c r="M30" s="20">
        <v>12</v>
      </c>
      <c r="N30" s="40">
        <v>0</v>
      </c>
      <c r="O30" s="20">
        <v>9</v>
      </c>
      <c r="P30" s="40">
        <v>0</v>
      </c>
      <c r="Q30" s="20">
        <v>11</v>
      </c>
      <c r="R30" s="40">
        <v>0</v>
      </c>
      <c r="S30" s="20">
        <v>14</v>
      </c>
      <c r="T30" s="40">
        <v>2</v>
      </c>
      <c r="U30" s="20">
        <v>6</v>
      </c>
      <c r="V30" s="40">
        <v>3</v>
      </c>
      <c r="W30" s="20">
        <v>10</v>
      </c>
      <c r="X30" s="40">
        <v>0</v>
      </c>
      <c r="Y30" s="20">
        <v>8</v>
      </c>
      <c r="Z30" s="40">
        <v>0</v>
      </c>
      <c r="AA30" s="19">
        <v>124</v>
      </c>
      <c r="AB30" s="19">
        <v>7</v>
      </c>
      <c r="AC30" s="19">
        <v>131</v>
      </c>
    </row>
    <row r="31" spans="2:29" ht="15" customHeight="1">
      <c r="B31" s="31" t="s">
        <v>96</v>
      </c>
      <c r="C31" s="50">
        <v>12</v>
      </c>
      <c r="D31" s="40">
        <v>0</v>
      </c>
      <c r="E31" s="20">
        <v>11</v>
      </c>
      <c r="F31" s="40">
        <v>0</v>
      </c>
      <c r="G31" s="20">
        <v>11</v>
      </c>
      <c r="H31" s="40">
        <v>0</v>
      </c>
      <c r="I31" s="20">
        <v>8</v>
      </c>
      <c r="J31" s="40">
        <v>0</v>
      </c>
      <c r="K31" s="20">
        <v>11</v>
      </c>
      <c r="L31" s="40">
        <v>0</v>
      </c>
      <c r="M31" s="20">
        <v>9</v>
      </c>
      <c r="N31" s="40">
        <v>0</v>
      </c>
      <c r="O31" s="20">
        <v>9</v>
      </c>
      <c r="P31" s="40">
        <v>0</v>
      </c>
      <c r="Q31" s="20">
        <v>11</v>
      </c>
      <c r="R31" s="40">
        <v>0</v>
      </c>
      <c r="S31" s="20">
        <v>8</v>
      </c>
      <c r="T31" s="40">
        <v>0</v>
      </c>
      <c r="U31" s="20">
        <v>9</v>
      </c>
      <c r="V31" s="40">
        <v>0</v>
      </c>
      <c r="W31" s="20">
        <v>11</v>
      </c>
      <c r="X31" s="40">
        <v>0</v>
      </c>
      <c r="Y31" s="20">
        <v>8</v>
      </c>
      <c r="Z31" s="40">
        <v>0</v>
      </c>
      <c r="AA31" s="19">
        <v>118</v>
      </c>
      <c r="AB31" s="19">
        <v>0</v>
      </c>
      <c r="AC31" s="19">
        <v>118</v>
      </c>
    </row>
    <row r="32" spans="2:29" ht="15" customHeight="1">
      <c r="B32" s="31" t="s">
        <v>98</v>
      </c>
      <c r="C32" s="50">
        <v>2</v>
      </c>
      <c r="D32" s="40">
        <v>6</v>
      </c>
      <c r="E32" s="20">
        <v>3</v>
      </c>
      <c r="F32" s="40">
        <v>8</v>
      </c>
      <c r="G32" s="20">
        <v>2</v>
      </c>
      <c r="H32" s="40">
        <v>6</v>
      </c>
      <c r="I32" s="20">
        <v>1</v>
      </c>
      <c r="J32" s="40">
        <v>6</v>
      </c>
      <c r="K32" s="20">
        <v>1</v>
      </c>
      <c r="L32" s="40">
        <v>8</v>
      </c>
      <c r="M32" s="20">
        <v>2</v>
      </c>
      <c r="N32" s="40">
        <v>12</v>
      </c>
      <c r="O32" s="20">
        <v>4</v>
      </c>
      <c r="P32" s="40">
        <v>4</v>
      </c>
      <c r="Q32" s="20">
        <v>2</v>
      </c>
      <c r="R32" s="40">
        <v>4</v>
      </c>
      <c r="S32" s="20">
        <v>2</v>
      </c>
      <c r="T32" s="40">
        <v>6</v>
      </c>
      <c r="U32" s="20">
        <v>2</v>
      </c>
      <c r="V32" s="40">
        <v>8</v>
      </c>
      <c r="W32" s="20">
        <v>0</v>
      </c>
      <c r="X32" s="40">
        <v>6</v>
      </c>
      <c r="Y32" s="20">
        <v>0</v>
      </c>
      <c r="Z32" s="40">
        <v>4</v>
      </c>
      <c r="AA32" s="19">
        <v>21</v>
      </c>
      <c r="AB32" s="19">
        <v>78</v>
      </c>
      <c r="AC32" s="19">
        <v>99</v>
      </c>
    </row>
    <row r="33" spans="2:29" ht="15" customHeight="1">
      <c r="B33" s="31" t="s">
        <v>130</v>
      </c>
      <c r="C33" s="50">
        <v>0</v>
      </c>
      <c r="D33" s="40">
        <v>0</v>
      </c>
      <c r="E33" s="20">
        <v>1</v>
      </c>
      <c r="F33" s="40">
        <v>0</v>
      </c>
      <c r="G33" s="20">
        <v>2</v>
      </c>
      <c r="H33" s="40">
        <v>0</v>
      </c>
      <c r="I33" s="40">
        <v>1</v>
      </c>
      <c r="J33" s="40">
        <v>1</v>
      </c>
      <c r="K33" s="20">
        <v>0</v>
      </c>
      <c r="L33" s="40">
        <v>0</v>
      </c>
      <c r="M33" s="20">
        <v>0</v>
      </c>
      <c r="N33" s="40">
        <v>0</v>
      </c>
      <c r="O33" s="20">
        <v>3</v>
      </c>
      <c r="P33" s="40">
        <v>0</v>
      </c>
      <c r="Q33" s="20">
        <v>0</v>
      </c>
      <c r="R33" s="40">
        <v>0</v>
      </c>
      <c r="S33" s="20">
        <v>0</v>
      </c>
      <c r="T33" s="40">
        <v>0</v>
      </c>
      <c r="U33" s="20">
        <v>4</v>
      </c>
      <c r="V33" s="40">
        <v>0</v>
      </c>
      <c r="W33" s="20">
        <v>0</v>
      </c>
      <c r="X33" s="40">
        <v>0</v>
      </c>
      <c r="Y33" s="40">
        <v>2</v>
      </c>
      <c r="Z33" s="40">
        <v>0</v>
      </c>
      <c r="AA33" s="19">
        <v>13</v>
      </c>
      <c r="AB33" s="19">
        <v>1</v>
      </c>
      <c r="AC33" s="19">
        <v>14</v>
      </c>
    </row>
    <row r="34" spans="2:29" ht="15" customHeight="1">
      <c r="B34" s="31" t="s">
        <v>99</v>
      </c>
      <c r="C34" s="50">
        <v>58</v>
      </c>
      <c r="D34" s="40">
        <v>1</v>
      </c>
      <c r="E34" s="20">
        <v>66</v>
      </c>
      <c r="F34" s="40">
        <v>0</v>
      </c>
      <c r="G34" s="20">
        <v>40</v>
      </c>
      <c r="H34" s="40">
        <v>0</v>
      </c>
      <c r="I34" s="20">
        <v>23</v>
      </c>
      <c r="J34" s="40">
        <v>0</v>
      </c>
      <c r="K34" s="20">
        <v>19</v>
      </c>
      <c r="L34" s="40">
        <v>2</v>
      </c>
      <c r="M34" s="20">
        <v>16</v>
      </c>
      <c r="N34" s="40">
        <v>0</v>
      </c>
      <c r="O34" s="20">
        <v>15</v>
      </c>
      <c r="P34" s="40">
        <v>0</v>
      </c>
      <c r="Q34" s="20">
        <v>37</v>
      </c>
      <c r="R34" s="40">
        <v>4</v>
      </c>
      <c r="S34" s="20">
        <v>16</v>
      </c>
      <c r="T34" s="40">
        <v>1</v>
      </c>
      <c r="U34" s="20">
        <v>38</v>
      </c>
      <c r="V34" s="40">
        <v>3</v>
      </c>
      <c r="W34" s="20">
        <v>48</v>
      </c>
      <c r="X34" s="40">
        <v>1</v>
      </c>
      <c r="Y34" s="20">
        <v>54</v>
      </c>
      <c r="Z34" s="40">
        <v>2</v>
      </c>
      <c r="AA34" s="19">
        <v>430</v>
      </c>
      <c r="AB34" s="19">
        <v>14</v>
      </c>
      <c r="AC34" s="19">
        <v>444</v>
      </c>
    </row>
    <row r="35" spans="2:29" ht="15" customHeight="1">
      <c r="B35" s="31" t="s">
        <v>100</v>
      </c>
      <c r="C35" s="50">
        <v>4</v>
      </c>
      <c r="D35" s="40">
        <v>0</v>
      </c>
      <c r="E35" s="40">
        <v>2</v>
      </c>
      <c r="F35" s="40">
        <v>0</v>
      </c>
      <c r="G35" s="40">
        <v>3</v>
      </c>
      <c r="H35" s="40">
        <v>0</v>
      </c>
      <c r="I35" s="40">
        <v>1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20">
        <v>7</v>
      </c>
      <c r="X35" s="40">
        <v>0</v>
      </c>
      <c r="Y35" s="20">
        <v>8</v>
      </c>
      <c r="Z35" s="40">
        <v>0</v>
      </c>
      <c r="AA35" s="19">
        <v>25</v>
      </c>
      <c r="AB35" s="19">
        <v>0</v>
      </c>
      <c r="AC35" s="19">
        <v>25</v>
      </c>
    </row>
    <row r="36" spans="2:29" ht="15" customHeight="1">
      <c r="B36" s="6" t="s">
        <v>13</v>
      </c>
      <c r="C36" s="19">
        <v>625</v>
      </c>
      <c r="D36" s="19">
        <v>158</v>
      </c>
      <c r="E36" s="19">
        <v>537</v>
      </c>
      <c r="F36" s="19">
        <v>134</v>
      </c>
      <c r="G36" s="19">
        <v>590</v>
      </c>
      <c r="H36" s="19">
        <v>116</v>
      </c>
      <c r="I36" s="19">
        <v>540</v>
      </c>
      <c r="J36" s="19">
        <v>120</v>
      </c>
      <c r="K36" s="19">
        <v>564</v>
      </c>
      <c r="L36" s="19">
        <v>138</v>
      </c>
      <c r="M36" s="19">
        <v>526</v>
      </c>
      <c r="N36" s="19">
        <v>136</v>
      </c>
      <c r="O36" s="19">
        <v>561</v>
      </c>
      <c r="P36" s="19">
        <v>120</v>
      </c>
      <c r="Q36" s="19">
        <v>581</v>
      </c>
      <c r="R36" s="19">
        <v>139</v>
      </c>
      <c r="S36" s="19">
        <v>533</v>
      </c>
      <c r="T36" s="19">
        <v>131</v>
      </c>
      <c r="U36" s="19">
        <v>511</v>
      </c>
      <c r="V36" s="19">
        <v>134</v>
      </c>
      <c r="W36" s="19">
        <v>542</v>
      </c>
      <c r="X36" s="19">
        <v>135</v>
      </c>
      <c r="Y36" s="19">
        <v>597</v>
      </c>
      <c r="Z36" s="19">
        <v>146</v>
      </c>
      <c r="AA36" s="19">
        <v>6707</v>
      </c>
      <c r="AB36" s="19">
        <v>1607</v>
      </c>
      <c r="AC36" s="19">
        <v>8314</v>
      </c>
    </row>
    <row r="38" spans="2:29" ht="15" customHeight="1">
      <c r="B38" s="78" t="s">
        <v>132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40" spans="2:29" ht="15" customHeight="1">
      <c r="R40" s="32"/>
    </row>
  </sheetData>
  <mergeCells count="16">
    <mergeCell ref="B38:AC38"/>
    <mergeCell ref="AC7:AC8"/>
    <mergeCell ref="C7:D7"/>
    <mergeCell ref="M7:N7"/>
    <mergeCell ref="O7:P7"/>
    <mergeCell ref="E7:F7"/>
    <mergeCell ref="G7:H7"/>
    <mergeCell ref="I7:J7"/>
    <mergeCell ref="K7:L7"/>
    <mergeCell ref="Y7:Z7"/>
    <mergeCell ref="W7:X7"/>
    <mergeCell ref="B7:B8"/>
    <mergeCell ref="Q7:R7"/>
    <mergeCell ref="S7:T7"/>
    <mergeCell ref="U7:V7"/>
    <mergeCell ref="AA7:AB7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WXL84"/>
  <sheetViews>
    <sheetView showGridLines="0" workbookViewId="0">
      <selection activeCell="S27" sqref="S27"/>
    </sheetView>
  </sheetViews>
  <sheetFormatPr baseColWidth="10" defaultColWidth="11.5" defaultRowHeight="15" customHeight="1"/>
  <cols>
    <col min="1" max="1" width="2.6640625" style="23" customWidth="1"/>
    <col min="2" max="2" width="22.5" style="23" customWidth="1"/>
    <col min="3" max="14" width="11.33203125" style="23" bestFit="1" customWidth="1"/>
    <col min="15" max="15" width="12.33203125" style="23" bestFit="1" customWidth="1"/>
    <col min="16" max="16384" width="11.5" style="23"/>
  </cols>
  <sheetData>
    <row r="1" spans="1:16184" ht="15" customHeight="1">
      <c r="B1" s="1" t="s">
        <v>75</v>
      </c>
    </row>
    <row r="2" spans="1:1618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</row>
    <row r="3" spans="1:16184" ht="15" customHeight="1">
      <c r="B3" s="1" t="s">
        <v>119</v>
      </c>
    </row>
    <row r="4" spans="1:16184" ht="15" customHeight="1">
      <c r="B4" s="1" t="s">
        <v>166</v>
      </c>
    </row>
    <row r="5" spans="1:16184" ht="15" customHeight="1">
      <c r="B5" s="1"/>
    </row>
    <row r="6" spans="1:16184" s="3" customFormat="1" ht="15" customHeight="1">
      <c r="B6" s="72" t="s">
        <v>74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</row>
    <row r="7" spans="1:16184" s="3" customFormat="1" ht="15" customHeight="1">
      <c r="B7" s="31" t="s">
        <v>76</v>
      </c>
      <c r="C7" s="47">
        <v>916957</v>
      </c>
      <c r="D7" s="47">
        <v>706971</v>
      </c>
      <c r="E7" s="47">
        <v>771778</v>
      </c>
      <c r="F7" s="47">
        <v>752862</v>
      </c>
      <c r="G7" s="47">
        <v>906090</v>
      </c>
      <c r="H7" s="47">
        <v>625711</v>
      </c>
      <c r="I7" s="47">
        <v>818165</v>
      </c>
      <c r="J7" s="47">
        <v>665208</v>
      </c>
      <c r="K7" s="47">
        <v>701039</v>
      </c>
      <c r="L7" s="47">
        <v>828888</v>
      </c>
      <c r="M7" s="47">
        <v>654939</v>
      </c>
      <c r="N7" s="47">
        <v>850304</v>
      </c>
      <c r="O7" s="19">
        <v>9198912</v>
      </c>
      <c r="P7" s="69"/>
    </row>
    <row r="8" spans="1:16184" s="3" customFormat="1" ht="15" customHeight="1">
      <c r="B8" s="31" t="s">
        <v>77</v>
      </c>
      <c r="C8" s="47">
        <v>1910504</v>
      </c>
      <c r="D8" s="47">
        <v>1506335</v>
      </c>
      <c r="E8" s="47">
        <v>1559094</v>
      </c>
      <c r="F8" s="47">
        <v>1633716</v>
      </c>
      <c r="G8" s="47">
        <v>1636597</v>
      </c>
      <c r="H8" s="47">
        <v>1773870</v>
      </c>
      <c r="I8" s="47">
        <v>1603153</v>
      </c>
      <c r="J8" s="47">
        <v>1875450</v>
      </c>
      <c r="K8" s="47">
        <v>1800840</v>
      </c>
      <c r="L8" s="47">
        <v>1574237</v>
      </c>
      <c r="M8" s="47">
        <v>1435478</v>
      </c>
      <c r="N8" s="47">
        <v>1721473</v>
      </c>
      <c r="O8" s="19">
        <v>20030747</v>
      </c>
      <c r="P8" s="69"/>
    </row>
    <row r="9" spans="1:16184" s="3" customFormat="1" ht="15" customHeight="1">
      <c r="B9" s="31" t="s">
        <v>78</v>
      </c>
      <c r="C9" s="47">
        <v>1087158</v>
      </c>
      <c r="D9" s="47">
        <v>869784</v>
      </c>
      <c r="E9" s="47">
        <v>728520</v>
      </c>
      <c r="F9" s="47">
        <v>661591</v>
      </c>
      <c r="G9" s="47">
        <v>799271</v>
      </c>
      <c r="H9" s="47">
        <v>834797</v>
      </c>
      <c r="I9" s="47">
        <v>706498</v>
      </c>
      <c r="J9" s="47">
        <v>733779</v>
      </c>
      <c r="K9" s="47">
        <v>867284</v>
      </c>
      <c r="L9" s="47">
        <v>1035286</v>
      </c>
      <c r="M9" s="47">
        <v>994187</v>
      </c>
      <c r="N9" s="47">
        <v>1293230</v>
      </c>
      <c r="O9" s="19">
        <v>10611385</v>
      </c>
      <c r="P9" s="69"/>
    </row>
    <row r="10" spans="1:16184" s="3" customFormat="1" ht="15" customHeight="1">
      <c r="B10" s="31" t="s">
        <v>79</v>
      </c>
      <c r="C10" s="47">
        <v>103665</v>
      </c>
      <c r="D10" s="47">
        <v>203270</v>
      </c>
      <c r="E10" s="47">
        <v>50382</v>
      </c>
      <c r="F10" s="47">
        <v>270997</v>
      </c>
      <c r="G10" s="47">
        <v>293793</v>
      </c>
      <c r="H10" s="47">
        <v>156448</v>
      </c>
      <c r="I10" s="47">
        <v>194584</v>
      </c>
      <c r="J10" s="47">
        <v>231852</v>
      </c>
      <c r="K10" s="47">
        <v>181144</v>
      </c>
      <c r="L10" s="47">
        <v>203998</v>
      </c>
      <c r="M10" s="47">
        <v>48015</v>
      </c>
      <c r="N10" s="47">
        <v>85602</v>
      </c>
      <c r="O10" s="19">
        <v>2023750</v>
      </c>
      <c r="P10" s="69"/>
    </row>
    <row r="11" spans="1:16184" s="3" customFormat="1" ht="15" customHeight="1">
      <c r="B11" s="31" t="s">
        <v>80</v>
      </c>
      <c r="C11" s="47">
        <v>2469531</v>
      </c>
      <c r="D11" s="47">
        <v>2335684</v>
      </c>
      <c r="E11" s="47">
        <v>1970365</v>
      </c>
      <c r="F11" s="47">
        <v>2646394</v>
      </c>
      <c r="G11" s="47">
        <v>3048314</v>
      </c>
      <c r="H11" s="47">
        <v>3237176</v>
      </c>
      <c r="I11" s="47">
        <v>3458793</v>
      </c>
      <c r="J11" s="47">
        <v>3160116</v>
      </c>
      <c r="K11" s="47">
        <v>3440393</v>
      </c>
      <c r="L11" s="47">
        <v>2743540</v>
      </c>
      <c r="M11" s="47">
        <v>2200871</v>
      </c>
      <c r="N11" s="47">
        <v>2790160</v>
      </c>
      <c r="O11" s="19">
        <v>33501337</v>
      </c>
      <c r="P11" s="69"/>
    </row>
    <row r="12" spans="1:16184" s="3" customFormat="1" ht="15" customHeight="1">
      <c r="B12" s="31" t="s">
        <v>81</v>
      </c>
      <c r="C12" s="47">
        <v>1157204</v>
      </c>
      <c r="D12" s="47">
        <v>767181</v>
      </c>
      <c r="E12" s="47">
        <v>1188991</v>
      </c>
      <c r="F12" s="47">
        <v>1038000</v>
      </c>
      <c r="G12" s="47">
        <v>1166444</v>
      </c>
      <c r="H12" s="47">
        <v>674176</v>
      </c>
      <c r="I12" s="47">
        <v>525715</v>
      </c>
      <c r="J12" s="47">
        <v>927534</v>
      </c>
      <c r="K12" s="47">
        <v>1032209</v>
      </c>
      <c r="L12" s="47">
        <v>680665</v>
      </c>
      <c r="M12" s="47">
        <v>1184015</v>
      </c>
      <c r="N12" s="47">
        <v>1205136</v>
      </c>
      <c r="O12" s="19">
        <v>11547270</v>
      </c>
      <c r="P12" s="69"/>
    </row>
    <row r="13" spans="1:16184" s="3" customFormat="1" ht="15" customHeight="1">
      <c r="B13" s="31" t="s">
        <v>82</v>
      </c>
      <c r="C13" s="47">
        <v>139030</v>
      </c>
      <c r="D13" s="47">
        <v>169874</v>
      </c>
      <c r="E13" s="47">
        <v>102381</v>
      </c>
      <c r="F13" s="47">
        <v>149211</v>
      </c>
      <c r="G13" s="47">
        <v>69764</v>
      </c>
      <c r="H13" s="47">
        <v>208946</v>
      </c>
      <c r="I13" s="47">
        <v>148637</v>
      </c>
      <c r="J13" s="47">
        <v>137544</v>
      </c>
      <c r="K13" s="47">
        <v>201815</v>
      </c>
      <c r="L13" s="47">
        <v>66852</v>
      </c>
      <c r="M13" s="47">
        <v>134108</v>
      </c>
      <c r="N13" s="47">
        <v>102847</v>
      </c>
      <c r="O13" s="19">
        <v>1631009</v>
      </c>
      <c r="P13" s="69"/>
    </row>
    <row r="14" spans="1:16184" s="3" customFormat="1" ht="15" customHeight="1">
      <c r="B14" s="31" t="s">
        <v>83</v>
      </c>
      <c r="C14" s="47">
        <v>696663</v>
      </c>
      <c r="D14" s="47">
        <v>563104</v>
      </c>
      <c r="E14" s="47">
        <v>1255365</v>
      </c>
      <c r="F14" s="47">
        <v>858615</v>
      </c>
      <c r="G14" s="47">
        <v>823993</v>
      </c>
      <c r="H14" s="47">
        <v>727616</v>
      </c>
      <c r="I14" s="47">
        <v>834837</v>
      </c>
      <c r="J14" s="47">
        <v>639128</v>
      </c>
      <c r="K14" s="47">
        <v>1037594</v>
      </c>
      <c r="L14" s="47">
        <v>625218</v>
      </c>
      <c r="M14" s="47">
        <v>1057823</v>
      </c>
      <c r="N14" s="47">
        <v>858246</v>
      </c>
      <c r="O14" s="19">
        <v>9978202</v>
      </c>
      <c r="P14" s="69"/>
    </row>
    <row r="15" spans="1:16184" s="3" customFormat="1" ht="15" customHeight="1">
      <c r="B15" s="31" t="s">
        <v>87</v>
      </c>
      <c r="C15" s="47">
        <v>6496</v>
      </c>
      <c r="D15" s="47">
        <v>0</v>
      </c>
      <c r="E15" s="47">
        <v>0</v>
      </c>
      <c r="F15" s="47">
        <v>0</v>
      </c>
      <c r="G15" s="47">
        <v>6496</v>
      </c>
      <c r="H15" s="47">
        <v>0</v>
      </c>
      <c r="I15" s="47">
        <v>0</v>
      </c>
      <c r="J15" s="47">
        <v>12992</v>
      </c>
      <c r="K15" s="47">
        <v>0</v>
      </c>
      <c r="L15" s="47">
        <v>6496</v>
      </c>
      <c r="M15" s="47">
        <v>0</v>
      </c>
      <c r="N15" s="47">
        <v>0</v>
      </c>
      <c r="O15" s="19">
        <v>32480</v>
      </c>
      <c r="P15" s="69"/>
    </row>
    <row r="16" spans="1:16184" ht="15" customHeight="1">
      <c r="B16" s="31" t="s">
        <v>84</v>
      </c>
      <c r="C16" s="47">
        <v>329807</v>
      </c>
      <c r="D16" s="47">
        <v>424100</v>
      </c>
      <c r="E16" s="47">
        <v>562049</v>
      </c>
      <c r="F16" s="47">
        <v>440009</v>
      </c>
      <c r="G16" s="47">
        <v>461506</v>
      </c>
      <c r="H16" s="47">
        <v>470983</v>
      </c>
      <c r="I16" s="47">
        <v>420225</v>
      </c>
      <c r="J16" s="47">
        <v>688563</v>
      </c>
      <c r="K16" s="47">
        <v>506729</v>
      </c>
      <c r="L16" s="47">
        <v>516051</v>
      </c>
      <c r="M16" s="47">
        <v>525692</v>
      </c>
      <c r="N16" s="47">
        <v>596286</v>
      </c>
      <c r="O16" s="19">
        <v>5942000</v>
      </c>
      <c r="P16" s="69"/>
    </row>
    <row r="17" spans="2:16" ht="15" customHeight="1">
      <c r="B17" s="31" t="s">
        <v>85</v>
      </c>
      <c r="C17" s="47">
        <v>635836</v>
      </c>
      <c r="D17" s="47">
        <v>661911</v>
      </c>
      <c r="E17" s="47">
        <v>533899</v>
      </c>
      <c r="F17" s="47">
        <v>644082</v>
      </c>
      <c r="G17" s="47">
        <v>395138</v>
      </c>
      <c r="H17" s="47">
        <v>646201</v>
      </c>
      <c r="I17" s="47">
        <v>661561</v>
      </c>
      <c r="J17" s="47">
        <v>467347</v>
      </c>
      <c r="K17" s="47">
        <v>873996</v>
      </c>
      <c r="L17" s="47">
        <v>502496</v>
      </c>
      <c r="M17" s="47">
        <v>901129</v>
      </c>
      <c r="N17" s="47">
        <v>885431</v>
      </c>
      <c r="O17" s="19">
        <v>7809027</v>
      </c>
      <c r="P17" s="69"/>
    </row>
    <row r="18" spans="2:16" ht="15" customHeight="1">
      <c r="B18" s="31" t="s">
        <v>86</v>
      </c>
      <c r="C18" s="47">
        <v>90089</v>
      </c>
      <c r="D18" s="47">
        <v>130466</v>
      </c>
      <c r="E18" s="47">
        <v>68057</v>
      </c>
      <c r="F18" s="47">
        <v>93710</v>
      </c>
      <c r="G18" s="47">
        <v>120898</v>
      </c>
      <c r="H18" s="47">
        <v>82036</v>
      </c>
      <c r="I18" s="47">
        <v>112204</v>
      </c>
      <c r="J18" s="47">
        <v>116574</v>
      </c>
      <c r="K18" s="47">
        <v>194472</v>
      </c>
      <c r="L18" s="47">
        <v>90033</v>
      </c>
      <c r="M18" s="47">
        <v>112810</v>
      </c>
      <c r="N18" s="47">
        <v>161111</v>
      </c>
      <c r="O18" s="19">
        <v>1372460</v>
      </c>
      <c r="P18" s="69"/>
    </row>
    <row r="19" spans="2:16" ht="15" customHeight="1">
      <c r="B19" s="31" t="s">
        <v>88</v>
      </c>
      <c r="C19" s="47">
        <v>2400243</v>
      </c>
      <c r="D19" s="47">
        <v>2027658</v>
      </c>
      <c r="E19" s="47">
        <v>2503063</v>
      </c>
      <c r="F19" s="47">
        <v>2460244</v>
      </c>
      <c r="G19" s="47">
        <v>2841729</v>
      </c>
      <c r="H19" s="47">
        <v>2345027</v>
      </c>
      <c r="I19" s="47">
        <v>2973971</v>
      </c>
      <c r="J19" s="47">
        <v>2542814</v>
      </c>
      <c r="K19" s="47">
        <v>2046428</v>
      </c>
      <c r="L19" s="47">
        <v>2009606</v>
      </c>
      <c r="M19" s="47">
        <v>2430765</v>
      </c>
      <c r="N19" s="47">
        <v>2504160</v>
      </c>
      <c r="O19" s="19">
        <v>29085708</v>
      </c>
      <c r="P19" s="69"/>
    </row>
    <row r="20" spans="2:16" ht="15" customHeight="1">
      <c r="B20" s="31" t="s">
        <v>89</v>
      </c>
      <c r="C20" s="47">
        <v>2509277</v>
      </c>
      <c r="D20" s="47">
        <v>2507896</v>
      </c>
      <c r="E20" s="47">
        <v>2457279.48</v>
      </c>
      <c r="F20" s="47">
        <v>2200704</v>
      </c>
      <c r="G20" s="47">
        <v>2755235</v>
      </c>
      <c r="H20" s="47">
        <v>1802867</v>
      </c>
      <c r="I20" s="47">
        <v>3015236</v>
      </c>
      <c r="J20" s="47">
        <v>2219760</v>
      </c>
      <c r="K20" s="47">
        <v>2323033</v>
      </c>
      <c r="L20" s="47">
        <v>2358152</v>
      </c>
      <c r="M20" s="47">
        <v>2881605.48</v>
      </c>
      <c r="N20" s="47">
        <v>2803786</v>
      </c>
      <c r="O20" s="19">
        <v>29834830.960000001</v>
      </c>
      <c r="P20" s="69"/>
    </row>
    <row r="21" spans="2:16" ht="15" customHeight="1">
      <c r="B21" s="31" t="s">
        <v>90</v>
      </c>
      <c r="C21" s="47">
        <v>4731599</v>
      </c>
      <c r="D21" s="47">
        <v>3642155</v>
      </c>
      <c r="E21" s="47">
        <v>4521901</v>
      </c>
      <c r="F21" s="47">
        <v>4253488</v>
      </c>
      <c r="G21" s="47">
        <v>4513057</v>
      </c>
      <c r="H21" s="47">
        <v>4288753</v>
      </c>
      <c r="I21" s="47">
        <v>4732993</v>
      </c>
      <c r="J21" s="47">
        <v>3869150</v>
      </c>
      <c r="K21" s="47">
        <v>4023820</v>
      </c>
      <c r="L21" s="47">
        <v>4018611</v>
      </c>
      <c r="M21" s="47">
        <v>3863963</v>
      </c>
      <c r="N21" s="47">
        <v>5298457</v>
      </c>
      <c r="O21" s="19">
        <v>51757947</v>
      </c>
      <c r="P21" s="69"/>
    </row>
    <row r="22" spans="2:16" ht="15" customHeight="1">
      <c r="B22" s="31" t="s">
        <v>92</v>
      </c>
      <c r="C22" s="47">
        <v>135940</v>
      </c>
      <c r="D22" s="47">
        <v>89618</v>
      </c>
      <c r="E22" s="47">
        <v>101428</v>
      </c>
      <c r="F22" s="47">
        <v>84700</v>
      </c>
      <c r="G22" s="47">
        <v>81038</v>
      </c>
      <c r="H22" s="47">
        <v>74334</v>
      </c>
      <c r="I22" s="47">
        <v>125033</v>
      </c>
      <c r="J22" s="47">
        <v>108743</v>
      </c>
      <c r="K22" s="47">
        <v>122417</v>
      </c>
      <c r="L22" s="47">
        <v>70166</v>
      </c>
      <c r="M22" s="47">
        <v>118481</v>
      </c>
      <c r="N22" s="47">
        <v>99729</v>
      </c>
      <c r="O22" s="19">
        <v>1211627</v>
      </c>
      <c r="P22" s="69"/>
    </row>
    <row r="23" spans="2:16" ht="15" customHeight="1">
      <c r="B23" s="31" t="s">
        <v>91</v>
      </c>
      <c r="C23" s="47">
        <v>1004437</v>
      </c>
      <c r="D23" s="47">
        <v>1067392</v>
      </c>
      <c r="E23" s="47">
        <v>1286945</v>
      </c>
      <c r="F23" s="47">
        <v>956792</v>
      </c>
      <c r="G23" s="47">
        <v>1076132</v>
      </c>
      <c r="H23" s="47">
        <v>1027088</v>
      </c>
      <c r="I23" s="47">
        <v>858528</v>
      </c>
      <c r="J23" s="47">
        <v>1029443</v>
      </c>
      <c r="K23" s="47">
        <v>1140142</v>
      </c>
      <c r="L23" s="47">
        <v>706113</v>
      </c>
      <c r="M23" s="47">
        <v>1438981</v>
      </c>
      <c r="N23" s="47">
        <v>935321</v>
      </c>
      <c r="O23" s="19">
        <v>12527314</v>
      </c>
      <c r="P23" s="69"/>
    </row>
    <row r="24" spans="2:16" ht="15" customHeight="1">
      <c r="B24" s="31" t="s">
        <v>93</v>
      </c>
      <c r="C24" s="47">
        <v>2347930</v>
      </c>
      <c r="D24" s="47">
        <v>1925225</v>
      </c>
      <c r="E24" s="47">
        <v>2000467</v>
      </c>
      <c r="F24" s="47">
        <v>2000328</v>
      </c>
      <c r="G24" s="47">
        <v>1984665</v>
      </c>
      <c r="H24" s="47">
        <v>1767837</v>
      </c>
      <c r="I24" s="47">
        <v>1699439</v>
      </c>
      <c r="J24" s="47">
        <v>2364319</v>
      </c>
      <c r="K24" s="47">
        <v>1794217</v>
      </c>
      <c r="L24" s="47">
        <v>1865588</v>
      </c>
      <c r="M24" s="47">
        <v>1653731</v>
      </c>
      <c r="N24" s="47">
        <v>1824285</v>
      </c>
      <c r="O24" s="19">
        <v>23228031</v>
      </c>
      <c r="P24" s="69"/>
    </row>
    <row r="25" spans="2:16" ht="15" customHeight="1">
      <c r="B25" s="31" t="s">
        <v>94</v>
      </c>
      <c r="C25" s="47">
        <v>2119883</v>
      </c>
      <c r="D25" s="47">
        <v>2100726</v>
      </c>
      <c r="E25" s="47">
        <v>2052871</v>
      </c>
      <c r="F25" s="47">
        <v>1892914</v>
      </c>
      <c r="G25" s="47">
        <v>2366806</v>
      </c>
      <c r="H25" s="47">
        <v>1521538</v>
      </c>
      <c r="I25" s="47">
        <v>2620992</v>
      </c>
      <c r="J25" s="47">
        <v>2028538</v>
      </c>
      <c r="K25" s="47">
        <v>1661080</v>
      </c>
      <c r="L25" s="47">
        <v>1910988</v>
      </c>
      <c r="M25" s="47">
        <v>1944135</v>
      </c>
      <c r="N25" s="47">
        <v>1748930</v>
      </c>
      <c r="O25" s="19">
        <v>23969401</v>
      </c>
      <c r="P25" s="69"/>
    </row>
    <row r="26" spans="2:16" ht="15" customHeight="1">
      <c r="B26" s="31" t="s">
        <v>137</v>
      </c>
      <c r="C26" s="47">
        <v>0</v>
      </c>
      <c r="D26" s="47">
        <v>0</v>
      </c>
      <c r="E26" s="47">
        <v>2551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19">
        <v>2551</v>
      </c>
      <c r="P26" s="69"/>
    </row>
    <row r="27" spans="2:16" ht="15" customHeight="1">
      <c r="B27" s="31" t="s">
        <v>95</v>
      </c>
      <c r="C27" s="47">
        <v>49720</v>
      </c>
      <c r="D27" s="47">
        <v>99607</v>
      </c>
      <c r="E27" s="47">
        <v>41458</v>
      </c>
      <c r="F27" s="47">
        <v>147973</v>
      </c>
      <c r="G27" s="47">
        <v>0</v>
      </c>
      <c r="H27" s="47">
        <v>0</v>
      </c>
      <c r="I27" s="47">
        <v>89166</v>
      </c>
      <c r="J27" s="47">
        <v>91741</v>
      </c>
      <c r="K27" s="47">
        <v>147790</v>
      </c>
      <c r="L27" s="47">
        <v>0</v>
      </c>
      <c r="M27" s="47">
        <v>49903</v>
      </c>
      <c r="N27" s="47">
        <v>74557</v>
      </c>
      <c r="O27" s="19">
        <v>791915</v>
      </c>
      <c r="P27" s="69"/>
    </row>
    <row r="28" spans="2:16" ht="15" customHeight="1">
      <c r="B28" s="31" t="s">
        <v>97</v>
      </c>
      <c r="C28" s="47">
        <v>131438</v>
      </c>
      <c r="D28" s="47">
        <v>238960</v>
      </c>
      <c r="E28" s="47">
        <v>176684</v>
      </c>
      <c r="F28" s="47">
        <v>147447.07</v>
      </c>
      <c r="G28" s="47">
        <v>270242</v>
      </c>
      <c r="H28" s="47">
        <v>189751</v>
      </c>
      <c r="I28" s="47">
        <v>243708</v>
      </c>
      <c r="J28" s="47">
        <v>210239</v>
      </c>
      <c r="K28" s="47">
        <v>262768</v>
      </c>
      <c r="L28" s="47">
        <v>215664</v>
      </c>
      <c r="M28" s="47">
        <v>199075</v>
      </c>
      <c r="N28" s="47">
        <v>75775</v>
      </c>
      <c r="O28" s="19">
        <v>2361751.0700000003</v>
      </c>
      <c r="P28" s="69"/>
    </row>
    <row r="29" spans="2:16" ht="15" customHeight="1">
      <c r="B29" s="31" t="s">
        <v>96</v>
      </c>
      <c r="C29" s="47">
        <v>430094</v>
      </c>
      <c r="D29" s="47">
        <v>287718</v>
      </c>
      <c r="E29" s="47">
        <v>398294</v>
      </c>
      <c r="F29" s="47">
        <v>227330</v>
      </c>
      <c r="G29" s="47">
        <v>364183</v>
      </c>
      <c r="H29" s="47">
        <v>268319</v>
      </c>
      <c r="I29" s="47">
        <v>297696</v>
      </c>
      <c r="J29" s="47">
        <v>267667</v>
      </c>
      <c r="K29" s="47">
        <v>226398</v>
      </c>
      <c r="L29" s="47">
        <v>288415</v>
      </c>
      <c r="M29" s="47">
        <v>289353</v>
      </c>
      <c r="N29" s="47">
        <v>302924</v>
      </c>
      <c r="O29" s="19">
        <v>3648391</v>
      </c>
      <c r="P29" s="69"/>
    </row>
    <row r="30" spans="2:16" ht="15" customHeight="1">
      <c r="B30" s="31" t="s">
        <v>98</v>
      </c>
      <c r="C30" s="47">
        <v>43810</v>
      </c>
      <c r="D30" s="47">
        <v>56343</v>
      </c>
      <c r="E30" s="47">
        <v>77501</v>
      </c>
      <c r="F30" s="47">
        <v>41748</v>
      </c>
      <c r="G30" s="47">
        <v>48244</v>
      </c>
      <c r="H30" s="47">
        <v>74466</v>
      </c>
      <c r="I30" s="47">
        <v>75315</v>
      </c>
      <c r="J30" s="47">
        <v>37392</v>
      </c>
      <c r="K30" s="47">
        <v>33632</v>
      </c>
      <c r="L30" s="47">
        <v>59301</v>
      </c>
      <c r="M30" s="47">
        <v>39608</v>
      </c>
      <c r="N30" s="47">
        <v>23052</v>
      </c>
      <c r="O30" s="19">
        <v>610412</v>
      </c>
      <c r="P30" s="69"/>
    </row>
    <row r="31" spans="2:16" ht="15" customHeight="1">
      <c r="B31" s="31" t="s">
        <v>130</v>
      </c>
      <c r="C31" s="47">
        <v>0</v>
      </c>
      <c r="D31" s="47">
        <v>443</v>
      </c>
      <c r="E31" s="47">
        <v>34551</v>
      </c>
      <c r="F31" s="47">
        <v>19621</v>
      </c>
      <c r="G31" s="47">
        <v>0</v>
      </c>
      <c r="H31" s="47">
        <v>0</v>
      </c>
      <c r="I31" s="47">
        <v>55812</v>
      </c>
      <c r="J31" s="47">
        <v>0</v>
      </c>
      <c r="K31" s="47">
        <v>0</v>
      </c>
      <c r="L31" s="47">
        <v>61648</v>
      </c>
      <c r="M31" s="47">
        <v>0</v>
      </c>
      <c r="N31" s="47">
        <v>25572</v>
      </c>
      <c r="O31" s="19">
        <v>197647</v>
      </c>
      <c r="P31" s="69"/>
    </row>
    <row r="32" spans="2:16" ht="15" customHeight="1">
      <c r="B32" s="31" t="s">
        <v>99</v>
      </c>
      <c r="C32" s="47">
        <v>538849</v>
      </c>
      <c r="D32" s="47">
        <v>862448</v>
      </c>
      <c r="E32" s="47">
        <v>451200.73</v>
      </c>
      <c r="F32" s="47">
        <v>251642</v>
      </c>
      <c r="G32" s="47">
        <v>200500.9</v>
      </c>
      <c r="H32" s="47">
        <v>174208</v>
      </c>
      <c r="I32" s="47">
        <v>182520.25</v>
      </c>
      <c r="J32" s="47">
        <v>526938.17000000004</v>
      </c>
      <c r="K32" s="47">
        <v>285123</v>
      </c>
      <c r="L32" s="47">
        <v>427718.73</v>
      </c>
      <c r="M32" s="47">
        <v>631831.25</v>
      </c>
      <c r="N32" s="47">
        <v>504173</v>
      </c>
      <c r="O32" s="19">
        <v>5037153.0299999993</v>
      </c>
      <c r="P32" s="69"/>
    </row>
    <row r="33" spans="2:16" ht="15" customHeight="1">
      <c r="B33" s="31" t="s">
        <v>100</v>
      </c>
      <c r="C33" s="47">
        <v>23732</v>
      </c>
      <c r="D33" s="47">
        <v>12316</v>
      </c>
      <c r="E33" s="47">
        <v>16674</v>
      </c>
      <c r="F33" s="47">
        <v>8035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53717</v>
      </c>
      <c r="N33" s="47">
        <v>114268</v>
      </c>
      <c r="O33" s="19">
        <v>228742</v>
      </c>
      <c r="P33" s="69"/>
    </row>
    <row r="34" spans="2:16" ht="15" customHeight="1">
      <c r="B34" s="6" t="s">
        <v>13</v>
      </c>
      <c r="C34" s="19">
        <v>26009892</v>
      </c>
      <c r="D34" s="19">
        <v>23257185</v>
      </c>
      <c r="E34" s="19">
        <v>24913749.210000001</v>
      </c>
      <c r="F34" s="19">
        <v>23882153.07</v>
      </c>
      <c r="G34" s="19">
        <v>26230135.899999999</v>
      </c>
      <c r="H34" s="19">
        <v>22972148</v>
      </c>
      <c r="I34" s="19">
        <v>26454781.25</v>
      </c>
      <c r="J34" s="19">
        <v>24952831.170000002</v>
      </c>
      <c r="K34" s="19">
        <v>24904363</v>
      </c>
      <c r="L34" s="19">
        <v>22865730.73</v>
      </c>
      <c r="M34" s="19">
        <v>24844215.73</v>
      </c>
      <c r="N34" s="19">
        <v>26884815</v>
      </c>
      <c r="O34" s="19">
        <v>298172000.06</v>
      </c>
    </row>
    <row r="35" spans="2:16" ht="15" customHeight="1">
      <c r="O35" s="35"/>
    </row>
    <row r="36" spans="2:16" ht="15" customHeight="1">
      <c r="B36" s="78" t="s">
        <v>132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6" ht="15" customHeight="1">
      <c r="O37" s="35"/>
    </row>
    <row r="38" spans="2:16" ht="15" customHeight="1">
      <c r="D38" s="35"/>
      <c r="O38" s="35"/>
    </row>
    <row r="39" spans="2:16" ht="15" customHeight="1">
      <c r="O39" s="35"/>
    </row>
    <row r="40" spans="2:16" ht="15" customHeight="1">
      <c r="O40" s="35"/>
    </row>
    <row r="41" spans="2:16" ht="15" customHeight="1">
      <c r="O41" s="35"/>
    </row>
    <row r="42" spans="2:16" ht="15" customHeight="1">
      <c r="O42" s="35"/>
    </row>
    <row r="43" spans="2:16" ht="15" customHeight="1">
      <c r="O43" s="35"/>
    </row>
    <row r="44" spans="2:16" ht="15" customHeight="1">
      <c r="O44" s="35"/>
    </row>
    <row r="45" spans="2:16" ht="15" customHeight="1">
      <c r="O45" s="35"/>
    </row>
    <row r="46" spans="2:16" s="1" customFormat="1" ht="1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35"/>
      <c r="P46" s="23"/>
    </row>
    <row r="47" spans="2:16" s="1" customFormat="1" ht="1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35"/>
      <c r="P47" s="23"/>
    </row>
    <row r="48" spans="2:16" ht="15" customHeight="1">
      <c r="O48" s="35"/>
      <c r="P48" s="1"/>
    </row>
    <row r="49" spans="2:16" ht="15" customHeight="1">
      <c r="O49" s="35"/>
      <c r="P49" s="1"/>
    </row>
    <row r="50" spans="2:16" ht="15" customHeight="1">
      <c r="O50" s="35"/>
    </row>
    <row r="51" spans="2:16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6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75" spans="2:16" s="1" customFormat="1" ht="15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7" spans="2:16" ht="15" customHeight="1">
      <c r="P77" s="1"/>
    </row>
    <row r="79" spans="2:16" s="1" customFormat="1" ht="15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2:16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6" ht="15" customHeight="1">
      <c r="P81" s="1"/>
    </row>
    <row r="84" spans="2:16" ht="1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</sheetData>
  <mergeCells count="1">
    <mergeCell ref="B36:O36"/>
  </mergeCells>
  <phoneticPr fontId="0" type="noConversion"/>
  <printOptions horizontalCentered="1" verticalCentered="1"/>
  <pageMargins left="0.15748031496062992" right="0.15748031496062992" top="0.19685039370078741" bottom="0.19685039370078741" header="0" footer="0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I16"/>
  <sheetViews>
    <sheetView showGridLines="0" topLeftCell="B1" workbookViewId="0">
      <selection activeCell="P24" sqref="P24"/>
    </sheetView>
  </sheetViews>
  <sheetFormatPr baseColWidth="10" defaultRowHeight="13"/>
  <cols>
    <col min="1" max="2" width="10.83203125" style="96"/>
    <col min="3" max="3" width="11.1640625" style="96" bestFit="1" customWidth="1"/>
    <col min="4" max="16384" width="10.83203125" style="96"/>
  </cols>
  <sheetData>
    <row r="1" spans="2:9" ht="16">
      <c r="I1" s="116" t="s">
        <v>173</v>
      </c>
    </row>
    <row r="2" spans="2:9" ht="16">
      <c r="I2" s="116" t="s">
        <v>166</v>
      </c>
    </row>
    <row r="3" spans="2:9">
      <c r="B3" s="96" t="s">
        <v>18</v>
      </c>
      <c r="C3" s="115" t="s">
        <v>15</v>
      </c>
    </row>
    <row r="4" spans="2:9">
      <c r="B4" s="96" t="s">
        <v>1</v>
      </c>
      <c r="C4" s="109">
        <f>'CUADRO 2.3'!C34</f>
        <v>26009892</v>
      </c>
    </row>
    <row r="5" spans="2:9">
      <c r="B5" s="96" t="s">
        <v>2</v>
      </c>
      <c r="C5" s="109">
        <f>'CUADRO 2.3'!D34</f>
        <v>23257185</v>
      </c>
    </row>
    <row r="6" spans="2:9">
      <c r="B6" s="96" t="s">
        <v>3</v>
      </c>
      <c r="C6" s="109">
        <f>'CUADRO 2.3'!E34</f>
        <v>24913749.210000001</v>
      </c>
    </row>
    <row r="7" spans="2:9">
      <c r="B7" s="96" t="s">
        <v>4</v>
      </c>
      <c r="C7" s="109">
        <f>'CUADRO 2.3'!F34</f>
        <v>23882153.07</v>
      </c>
    </row>
    <row r="8" spans="2:9">
      <c r="B8" s="96" t="s">
        <v>5</v>
      </c>
      <c r="C8" s="109">
        <f>'CUADRO 2.3'!G34</f>
        <v>26230135.899999999</v>
      </c>
    </row>
    <row r="9" spans="2:9">
      <c r="B9" s="96" t="s">
        <v>6</v>
      </c>
      <c r="C9" s="109">
        <f>'CUADRO 2.3'!H34</f>
        <v>22972148</v>
      </c>
    </row>
    <row r="10" spans="2:9">
      <c r="B10" s="96" t="s">
        <v>7</v>
      </c>
      <c r="C10" s="109">
        <f>'CUADRO 2.3'!I34</f>
        <v>26454781.25</v>
      </c>
    </row>
    <row r="11" spans="2:9">
      <c r="B11" s="96" t="s">
        <v>8</v>
      </c>
      <c r="C11" s="109">
        <f>'CUADRO 2.3'!J34</f>
        <v>24952831.170000002</v>
      </c>
    </row>
    <row r="12" spans="2:9">
      <c r="B12" s="96" t="s">
        <v>9</v>
      </c>
      <c r="C12" s="109">
        <f>'CUADRO 2.3'!K34</f>
        <v>24904363</v>
      </c>
    </row>
    <row r="13" spans="2:9">
      <c r="B13" s="96" t="s">
        <v>10</v>
      </c>
      <c r="C13" s="109">
        <f>'CUADRO 2.3'!L34</f>
        <v>22865730.73</v>
      </c>
    </row>
    <row r="14" spans="2:9">
      <c r="B14" s="96" t="s">
        <v>11</v>
      </c>
      <c r="C14" s="109">
        <f>'CUADRO 2.3'!M34</f>
        <v>24844215.73</v>
      </c>
    </row>
    <row r="15" spans="2:9">
      <c r="B15" s="96" t="s">
        <v>12</v>
      </c>
      <c r="C15" s="109">
        <f>'CUADRO 2.3'!N34</f>
        <v>26884815</v>
      </c>
    </row>
    <row r="16" spans="2:9">
      <c r="B16" s="96" t="s">
        <v>13</v>
      </c>
      <c r="C16" s="109">
        <f>SUM(C4:C15)</f>
        <v>298172000.06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2:K29"/>
  <sheetViews>
    <sheetView showGridLines="0" workbookViewId="0">
      <selection activeCell="K2" sqref="K2"/>
    </sheetView>
  </sheetViews>
  <sheetFormatPr baseColWidth="10" defaultRowHeight="13"/>
  <cols>
    <col min="1" max="2" width="10.83203125" style="96"/>
    <col min="3" max="3" width="12.33203125" style="96" bestFit="1" customWidth="1"/>
    <col min="4" max="16384" width="10.83203125" style="96"/>
  </cols>
  <sheetData>
    <row r="2" spans="2:11" ht="20">
      <c r="B2" s="96" t="s">
        <v>19</v>
      </c>
      <c r="C2" s="112">
        <v>9198912</v>
      </c>
      <c r="K2" s="114" t="s">
        <v>174</v>
      </c>
    </row>
    <row r="3" spans="2:11" ht="20">
      <c r="B3" s="96" t="s">
        <v>20</v>
      </c>
      <c r="C3" s="112">
        <v>20030747</v>
      </c>
      <c r="K3" s="114" t="s">
        <v>166</v>
      </c>
    </row>
    <row r="4" spans="2:11">
      <c r="B4" s="96" t="s">
        <v>21</v>
      </c>
      <c r="C4" s="112">
        <v>10611385</v>
      </c>
    </row>
    <row r="5" spans="2:11">
      <c r="B5" s="96" t="s">
        <v>23</v>
      </c>
      <c r="C5" s="112">
        <v>2023750</v>
      </c>
    </row>
    <row r="6" spans="2:11">
      <c r="B6" s="96" t="s">
        <v>24</v>
      </c>
      <c r="C6" s="112">
        <v>33501337</v>
      </c>
    </row>
    <row r="7" spans="2:11">
      <c r="B7" s="96" t="s">
        <v>22</v>
      </c>
      <c r="C7" s="112">
        <v>11547270</v>
      </c>
    </row>
    <row r="8" spans="2:11">
      <c r="B8" s="96" t="s">
        <v>26</v>
      </c>
      <c r="C8" s="112">
        <v>1631009</v>
      </c>
    </row>
    <row r="9" spans="2:11">
      <c r="B9" s="96" t="s">
        <v>25</v>
      </c>
      <c r="C9" s="112">
        <v>9978202</v>
      </c>
    </row>
    <row r="10" spans="2:11">
      <c r="B10" s="96" t="s">
        <v>30</v>
      </c>
      <c r="C10" s="112">
        <v>32480</v>
      </c>
    </row>
    <row r="11" spans="2:11">
      <c r="B11" s="96" t="s">
        <v>27</v>
      </c>
      <c r="C11" s="112">
        <v>5942000</v>
      </c>
    </row>
    <row r="12" spans="2:11">
      <c r="B12" s="96" t="s">
        <v>28</v>
      </c>
      <c r="C12" s="112">
        <v>7809027</v>
      </c>
    </row>
    <row r="13" spans="2:11">
      <c r="B13" s="96" t="s">
        <v>29</v>
      </c>
      <c r="C13" s="112">
        <v>1372460</v>
      </c>
    </row>
    <row r="14" spans="2:11">
      <c r="B14" s="96" t="s">
        <v>31</v>
      </c>
      <c r="C14" s="112">
        <v>29085708</v>
      </c>
    </row>
    <row r="15" spans="2:11">
      <c r="B15" s="96" t="s">
        <v>32</v>
      </c>
      <c r="C15" s="112">
        <v>29834830.960000001</v>
      </c>
    </row>
    <row r="16" spans="2:11">
      <c r="B16" s="96" t="s">
        <v>33</v>
      </c>
      <c r="C16" s="112">
        <v>51757947</v>
      </c>
    </row>
    <row r="17" spans="2:3">
      <c r="B17" s="96" t="s">
        <v>37</v>
      </c>
      <c r="C17" s="112">
        <v>1211627</v>
      </c>
    </row>
    <row r="18" spans="2:3">
      <c r="B18" s="96" t="s">
        <v>34</v>
      </c>
      <c r="C18" s="112">
        <v>12527314</v>
      </c>
    </row>
    <row r="19" spans="2:3">
      <c r="B19" s="96" t="s">
        <v>36</v>
      </c>
      <c r="C19" s="112">
        <v>23228031</v>
      </c>
    </row>
    <row r="20" spans="2:3">
      <c r="B20" s="96" t="s">
        <v>35</v>
      </c>
      <c r="C20" s="112">
        <v>23969401</v>
      </c>
    </row>
    <row r="21" spans="2:3">
      <c r="B21" s="96" t="s">
        <v>138</v>
      </c>
      <c r="C21" s="112">
        <v>2551</v>
      </c>
    </row>
    <row r="22" spans="2:3">
      <c r="B22" s="96" t="s">
        <v>45</v>
      </c>
      <c r="C22" s="112">
        <v>791915</v>
      </c>
    </row>
    <row r="23" spans="2:3">
      <c r="B23" s="96" t="s">
        <v>38</v>
      </c>
      <c r="C23" s="112">
        <v>2361751.0700000003</v>
      </c>
    </row>
    <row r="24" spans="2:3">
      <c r="B24" s="96" t="s">
        <v>39</v>
      </c>
      <c r="C24" s="112">
        <v>3648391</v>
      </c>
    </row>
    <row r="25" spans="2:3" ht="14">
      <c r="B25" s="113" t="s">
        <v>40</v>
      </c>
      <c r="C25" s="112">
        <v>610412</v>
      </c>
    </row>
    <row r="26" spans="2:3" ht="14">
      <c r="B26" s="113" t="s">
        <v>131</v>
      </c>
      <c r="C26" s="112">
        <v>197647</v>
      </c>
    </row>
    <row r="27" spans="2:3" ht="14">
      <c r="B27" s="113" t="s">
        <v>41</v>
      </c>
      <c r="C27" s="112">
        <v>5037153.0299999993</v>
      </c>
    </row>
    <row r="28" spans="2:3" ht="14">
      <c r="B28" s="113" t="s">
        <v>42</v>
      </c>
      <c r="C28" s="112">
        <v>228742</v>
      </c>
    </row>
    <row r="29" spans="2:3">
      <c r="C29" s="117">
        <f>SUM(C2:C28)</f>
        <v>298172000.06</v>
      </c>
    </row>
  </sheetData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2:AF38"/>
  <sheetViews>
    <sheetView showGridLines="0" zoomScaleNormal="100" workbookViewId="0">
      <selection activeCell="B7" sqref="B7:AC36"/>
    </sheetView>
  </sheetViews>
  <sheetFormatPr baseColWidth="10" defaultColWidth="11.5" defaultRowHeight="13"/>
  <cols>
    <col min="1" max="1" width="3" style="23" customWidth="1"/>
    <col min="2" max="2" width="15.33203125" style="23" customWidth="1"/>
    <col min="3" max="26" width="5.1640625" style="23" bestFit="1" customWidth="1"/>
    <col min="27" max="28" width="6.6640625" style="23" bestFit="1" customWidth="1"/>
    <col min="29" max="29" width="7.6640625" style="23" bestFit="1" customWidth="1"/>
    <col min="30" max="30" width="11.5" style="23"/>
    <col min="31" max="32" width="11.5" style="118"/>
    <col min="33" max="16384" width="11.5" style="23"/>
  </cols>
  <sheetData>
    <row r="2" spans="2:30">
      <c r="B2" s="1" t="s">
        <v>64</v>
      </c>
    </row>
    <row r="3" spans="2:30">
      <c r="B3" s="1"/>
    </row>
    <row r="4" spans="2:30">
      <c r="B4" s="1" t="s">
        <v>120</v>
      </c>
    </row>
    <row r="5" spans="2:30">
      <c r="B5" s="1" t="s">
        <v>166</v>
      </c>
    </row>
    <row r="6" spans="2:30">
      <c r="B6" s="1"/>
    </row>
    <row r="7" spans="2:30" ht="13" customHeight="1">
      <c r="B7" s="85" t="s">
        <v>74</v>
      </c>
      <c r="C7" s="86" t="s">
        <v>1</v>
      </c>
      <c r="D7" s="86"/>
      <c r="E7" s="86" t="s">
        <v>2</v>
      </c>
      <c r="F7" s="86"/>
      <c r="G7" s="86" t="s">
        <v>3</v>
      </c>
      <c r="H7" s="86"/>
      <c r="I7" s="86" t="s">
        <v>4</v>
      </c>
      <c r="J7" s="86"/>
      <c r="K7" s="86" t="s">
        <v>5</v>
      </c>
      <c r="L7" s="86"/>
      <c r="M7" s="86" t="s">
        <v>6</v>
      </c>
      <c r="N7" s="86"/>
      <c r="O7" s="86" t="s">
        <v>7</v>
      </c>
      <c r="P7" s="86"/>
      <c r="Q7" s="86" t="s">
        <v>8</v>
      </c>
      <c r="R7" s="86"/>
      <c r="S7" s="86" t="s">
        <v>9</v>
      </c>
      <c r="T7" s="86"/>
      <c r="U7" s="86" t="s">
        <v>10</v>
      </c>
      <c r="V7" s="86"/>
      <c r="W7" s="86" t="s">
        <v>11</v>
      </c>
      <c r="X7" s="86"/>
      <c r="Y7" s="86" t="s">
        <v>12</v>
      </c>
      <c r="Z7" s="86"/>
      <c r="AA7" s="84" t="s">
        <v>13</v>
      </c>
      <c r="AB7" s="84"/>
      <c r="AC7" s="85" t="s">
        <v>13</v>
      </c>
      <c r="AD7" s="1"/>
    </row>
    <row r="8" spans="2:30" ht="13" customHeight="1">
      <c r="B8" s="85"/>
      <c r="C8" s="74" t="s">
        <v>16</v>
      </c>
      <c r="D8" s="74" t="s">
        <v>17</v>
      </c>
      <c r="E8" s="74" t="s">
        <v>16</v>
      </c>
      <c r="F8" s="74" t="s">
        <v>17</v>
      </c>
      <c r="G8" s="74" t="s">
        <v>16</v>
      </c>
      <c r="H8" s="74" t="s">
        <v>17</v>
      </c>
      <c r="I8" s="74" t="s">
        <v>16</v>
      </c>
      <c r="J8" s="74" t="s">
        <v>17</v>
      </c>
      <c r="K8" s="74" t="s">
        <v>16</v>
      </c>
      <c r="L8" s="74" t="s">
        <v>17</v>
      </c>
      <c r="M8" s="74" t="s">
        <v>16</v>
      </c>
      <c r="N8" s="74" t="s">
        <v>17</v>
      </c>
      <c r="O8" s="74" t="s">
        <v>16</v>
      </c>
      <c r="P8" s="74" t="s">
        <v>17</v>
      </c>
      <c r="Q8" s="74" t="s">
        <v>16</v>
      </c>
      <c r="R8" s="74" t="s">
        <v>17</v>
      </c>
      <c r="S8" s="74" t="s">
        <v>16</v>
      </c>
      <c r="T8" s="74" t="s">
        <v>17</v>
      </c>
      <c r="U8" s="74" t="s">
        <v>16</v>
      </c>
      <c r="V8" s="74" t="s">
        <v>17</v>
      </c>
      <c r="W8" s="74" t="s">
        <v>16</v>
      </c>
      <c r="X8" s="74" t="s">
        <v>17</v>
      </c>
      <c r="Y8" s="74" t="s">
        <v>16</v>
      </c>
      <c r="Z8" s="74" t="s">
        <v>17</v>
      </c>
      <c r="AA8" s="74" t="s">
        <v>16</v>
      </c>
      <c r="AB8" s="74" t="s">
        <v>17</v>
      </c>
      <c r="AC8" s="85"/>
      <c r="AD8" s="1"/>
    </row>
    <row r="9" spans="2:30" ht="13" customHeight="1">
      <c r="B9" s="31" t="s">
        <v>76</v>
      </c>
      <c r="C9" s="47">
        <v>3</v>
      </c>
      <c r="D9" s="75">
        <v>28</v>
      </c>
      <c r="E9" s="47">
        <v>1</v>
      </c>
      <c r="F9" s="75">
        <v>19</v>
      </c>
      <c r="G9" s="47">
        <v>1</v>
      </c>
      <c r="H9" s="47">
        <v>27</v>
      </c>
      <c r="I9" s="47">
        <v>3</v>
      </c>
      <c r="J9" s="47">
        <v>25</v>
      </c>
      <c r="K9" s="47">
        <v>1</v>
      </c>
      <c r="L9" s="47">
        <v>31</v>
      </c>
      <c r="M9" s="47">
        <v>2</v>
      </c>
      <c r="N9" s="75">
        <v>22</v>
      </c>
      <c r="O9" s="47">
        <v>1</v>
      </c>
      <c r="P9" s="75">
        <v>26</v>
      </c>
      <c r="Q9" s="47">
        <v>2</v>
      </c>
      <c r="R9" s="75">
        <v>24</v>
      </c>
      <c r="S9" s="47">
        <v>2</v>
      </c>
      <c r="T9" s="75">
        <v>27</v>
      </c>
      <c r="U9" s="47">
        <v>3</v>
      </c>
      <c r="V9" s="75">
        <v>30</v>
      </c>
      <c r="W9" s="47">
        <v>1</v>
      </c>
      <c r="X9" s="75">
        <v>22</v>
      </c>
      <c r="Y9" s="47">
        <v>3</v>
      </c>
      <c r="Z9" s="75">
        <v>26</v>
      </c>
      <c r="AA9" s="76">
        <v>23</v>
      </c>
      <c r="AB9" s="76">
        <v>307</v>
      </c>
      <c r="AC9" s="77">
        <v>330</v>
      </c>
      <c r="AD9" s="1"/>
    </row>
    <row r="10" spans="2:30" ht="13" customHeight="1">
      <c r="B10" s="31" t="s">
        <v>77</v>
      </c>
      <c r="C10" s="47">
        <v>5</v>
      </c>
      <c r="D10" s="75">
        <v>31</v>
      </c>
      <c r="E10" s="47">
        <v>5</v>
      </c>
      <c r="F10" s="75">
        <v>29</v>
      </c>
      <c r="G10" s="47">
        <v>4</v>
      </c>
      <c r="H10" s="47">
        <v>29</v>
      </c>
      <c r="I10" s="47">
        <v>3</v>
      </c>
      <c r="J10" s="47">
        <v>34</v>
      </c>
      <c r="K10" s="47">
        <v>1</v>
      </c>
      <c r="L10" s="47">
        <v>40</v>
      </c>
      <c r="M10" s="47">
        <v>5</v>
      </c>
      <c r="N10" s="75">
        <v>41</v>
      </c>
      <c r="O10" s="47">
        <v>1</v>
      </c>
      <c r="P10" s="75">
        <v>36</v>
      </c>
      <c r="Q10" s="47">
        <v>3</v>
      </c>
      <c r="R10" s="75">
        <v>44</v>
      </c>
      <c r="S10" s="47">
        <v>6</v>
      </c>
      <c r="T10" s="75">
        <v>42</v>
      </c>
      <c r="U10" s="47">
        <v>3</v>
      </c>
      <c r="V10" s="75">
        <v>35</v>
      </c>
      <c r="W10" s="47">
        <v>1</v>
      </c>
      <c r="X10" s="75">
        <v>36</v>
      </c>
      <c r="Y10" s="47">
        <v>3</v>
      </c>
      <c r="Z10" s="75">
        <v>33</v>
      </c>
      <c r="AA10" s="76">
        <v>40</v>
      </c>
      <c r="AB10" s="76">
        <v>430</v>
      </c>
      <c r="AC10" s="77">
        <v>470</v>
      </c>
      <c r="AD10" s="1"/>
    </row>
    <row r="11" spans="2:30" ht="13" customHeight="1">
      <c r="B11" s="31" t="s">
        <v>78</v>
      </c>
      <c r="C11" s="47">
        <v>1</v>
      </c>
      <c r="D11" s="75">
        <v>38</v>
      </c>
      <c r="E11" s="47">
        <v>1</v>
      </c>
      <c r="F11" s="75">
        <v>31</v>
      </c>
      <c r="G11" s="47">
        <v>2</v>
      </c>
      <c r="H11" s="47">
        <v>27</v>
      </c>
      <c r="I11" s="47">
        <v>1</v>
      </c>
      <c r="J11" s="47">
        <v>25</v>
      </c>
      <c r="K11" s="47">
        <v>2</v>
      </c>
      <c r="L11" s="47">
        <v>25</v>
      </c>
      <c r="M11" s="47">
        <v>3</v>
      </c>
      <c r="N11" s="75">
        <v>29</v>
      </c>
      <c r="O11" s="47">
        <v>1</v>
      </c>
      <c r="P11" s="75">
        <v>25</v>
      </c>
      <c r="Q11" s="47">
        <v>0</v>
      </c>
      <c r="R11" s="75">
        <v>25</v>
      </c>
      <c r="S11" s="47">
        <v>2</v>
      </c>
      <c r="T11" s="75">
        <v>26</v>
      </c>
      <c r="U11" s="47">
        <v>1</v>
      </c>
      <c r="V11" s="75">
        <v>36</v>
      </c>
      <c r="W11" s="47">
        <v>2</v>
      </c>
      <c r="X11" s="75">
        <v>29</v>
      </c>
      <c r="Y11" s="47">
        <v>2</v>
      </c>
      <c r="Z11" s="75">
        <v>38</v>
      </c>
      <c r="AA11" s="76">
        <v>18</v>
      </c>
      <c r="AB11" s="76">
        <v>354</v>
      </c>
      <c r="AC11" s="77">
        <v>372</v>
      </c>
      <c r="AD11" s="1"/>
    </row>
    <row r="12" spans="2:30" ht="13" customHeight="1">
      <c r="B12" s="31" t="s">
        <v>79</v>
      </c>
      <c r="C12" s="47">
        <v>0</v>
      </c>
      <c r="D12" s="75">
        <v>5</v>
      </c>
      <c r="E12" s="47">
        <v>0</v>
      </c>
      <c r="F12" s="75">
        <v>9</v>
      </c>
      <c r="G12" s="47">
        <v>0</v>
      </c>
      <c r="H12" s="47">
        <v>2</v>
      </c>
      <c r="I12" s="47">
        <v>0</v>
      </c>
      <c r="J12" s="47">
        <v>8</v>
      </c>
      <c r="K12" s="47">
        <v>0</v>
      </c>
      <c r="L12" s="47">
        <v>11</v>
      </c>
      <c r="M12" s="47">
        <v>0</v>
      </c>
      <c r="N12" s="75">
        <v>7</v>
      </c>
      <c r="O12" s="47">
        <v>0</v>
      </c>
      <c r="P12" s="75">
        <v>7</v>
      </c>
      <c r="Q12" s="47">
        <v>0</v>
      </c>
      <c r="R12" s="75">
        <v>10</v>
      </c>
      <c r="S12" s="47">
        <v>0</v>
      </c>
      <c r="T12" s="75">
        <v>6</v>
      </c>
      <c r="U12" s="47">
        <v>0</v>
      </c>
      <c r="V12" s="75">
        <v>7</v>
      </c>
      <c r="W12" s="47">
        <v>0</v>
      </c>
      <c r="X12" s="75">
        <v>2</v>
      </c>
      <c r="Y12" s="47">
        <v>0</v>
      </c>
      <c r="Z12" s="75">
        <v>4</v>
      </c>
      <c r="AA12" s="76">
        <v>0</v>
      </c>
      <c r="AB12" s="76">
        <v>78</v>
      </c>
      <c r="AC12" s="77">
        <v>78</v>
      </c>
      <c r="AD12" s="1"/>
    </row>
    <row r="13" spans="2:30" ht="13" customHeight="1">
      <c r="B13" s="31" t="s">
        <v>80</v>
      </c>
      <c r="C13" s="47">
        <v>9</v>
      </c>
      <c r="D13" s="75">
        <v>81</v>
      </c>
      <c r="E13" s="47">
        <v>3</v>
      </c>
      <c r="F13" s="75">
        <v>73</v>
      </c>
      <c r="G13" s="47">
        <v>6</v>
      </c>
      <c r="H13" s="47">
        <v>62</v>
      </c>
      <c r="I13" s="47">
        <v>11</v>
      </c>
      <c r="J13" s="47">
        <v>80</v>
      </c>
      <c r="K13" s="47">
        <v>11</v>
      </c>
      <c r="L13" s="47">
        <v>82</v>
      </c>
      <c r="M13" s="47">
        <v>9</v>
      </c>
      <c r="N13" s="75">
        <v>99</v>
      </c>
      <c r="O13" s="47">
        <v>10</v>
      </c>
      <c r="P13" s="75">
        <v>95</v>
      </c>
      <c r="Q13" s="47">
        <v>11</v>
      </c>
      <c r="R13" s="75">
        <v>93</v>
      </c>
      <c r="S13" s="47">
        <v>17</v>
      </c>
      <c r="T13" s="75">
        <v>91</v>
      </c>
      <c r="U13" s="47">
        <v>8</v>
      </c>
      <c r="V13" s="75">
        <v>78</v>
      </c>
      <c r="W13" s="47">
        <v>5</v>
      </c>
      <c r="X13" s="75">
        <v>73</v>
      </c>
      <c r="Y13" s="47">
        <v>8</v>
      </c>
      <c r="Z13" s="75">
        <v>83</v>
      </c>
      <c r="AA13" s="76">
        <v>108</v>
      </c>
      <c r="AB13" s="76">
        <v>990</v>
      </c>
      <c r="AC13" s="77">
        <v>1098</v>
      </c>
      <c r="AD13" s="1"/>
    </row>
    <row r="14" spans="2:30" ht="13" customHeight="1">
      <c r="B14" s="31" t="s">
        <v>81</v>
      </c>
      <c r="C14" s="47">
        <v>2</v>
      </c>
      <c r="D14" s="75">
        <v>34</v>
      </c>
      <c r="E14" s="47">
        <v>2</v>
      </c>
      <c r="F14" s="75">
        <v>21</v>
      </c>
      <c r="G14" s="47">
        <v>2</v>
      </c>
      <c r="H14" s="47">
        <v>29</v>
      </c>
      <c r="I14" s="47">
        <v>2</v>
      </c>
      <c r="J14" s="47">
        <v>24</v>
      </c>
      <c r="K14" s="47">
        <v>1</v>
      </c>
      <c r="L14" s="47">
        <v>32</v>
      </c>
      <c r="M14" s="47">
        <v>1</v>
      </c>
      <c r="N14" s="75">
        <v>24</v>
      </c>
      <c r="O14" s="47">
        <v>1</v>
      </c>
      <c r="P14" s="75">
        <v>18</v>
      </c>
      <c r="Q14" s="47">
        <v>2</v>
      </c>
      <c r="R14" s="75">
        <v>28</v>
      </c>
      <c r="S14" s="47">
        <v>2</v>
      </c>
      <c r="T14" s="75">
        <v>25</v>
      </c>
      <c r="U14" s="47">
        <v>3</v>
      </c>
      <c r="V14" s="75">
        <v>23</v>
      </c>
      <c r="W14" s="47">
        <v>2</v>
      </c>
      <c r="X14" s="75">
        <v>29</v>
      </c>
      <c r="Y14" s="47">
        <v>3</v>
      </c>
      <c r="Z14" s="75">
        <v>32</v>
      </c>
      <c r="AA14" s="76">
        <v>23</v>
      </c>
      <c r="AB14" s="76">
        <v>319</v>
      </c>
      <c r="AC14" s="77">
        <v>342</v>
      </c>
      <c r="AD14" s="1"/>
    </row>
    <row r="15" spans="2:30" ht="13" customHeight="1">
      <c r="B15" s="31" t="s">
        <v>82</v>
      </c>
      <c r="C15" s="47">
        <v>2</v>
      </c>
      <c r="D15" s="75">
        <v>6</v>
      </c>
      <c r="E15" s="47">
        <v>4</v>
      </c>
      <c r="F15" s="75">
        <v>5</v>
      </c>
      <c r="G15" s="47">
        <v>2</v>
      </c>
      <c r="H15" s="47">
        <v>6</v>
      </c>
      <c r="I15" s="47">
        <v>6</v>
      </c>
      <c r="J15" s="47">
        <v>3</v>
      </c>
      <c r="K15" s="47">
        <v>1</v>
      </c>
      <c r="L15" s="47">
        <v>4</v>
      </c>
      <c r="M15" s="47">
        <v>2</v>
      </c>
      <c r="N15" s="75">
        <v>8</v>
      </c>
      <c r="O15" s="47">
        <v>3</v>
      </c>
      <c r="P15" s="75">
        <v>5</v>
      </c>
      <c r="Q15" s="47">
        <v>2</v>
      </c>
      <c r="R15" s="75">
        <v>5</v>
      </c>
      <c r="S15" s="47">
        <v>2</v>
      </c>
      <c r="T15" s="75">
        <v>10</v>
      </c>
      <c r="U15" s="47">
        <v>0</v>
      </c>
      <c r="V15" s="75">
        <v>4</v>
      </c>
      <c r="W15" s="47">
        <v>3</v>
      </c>
      <c r="X15" s="75">
        <v>5</v>
      </c>
      <c r="Y15" s="47">
        <v>0</v>
      </c>
      <c r="Z15" s="75">
        <v>7</v>
      </c>
      <c r="AA15" s="76">
        <v>27</v>
      </c>
      <c r="AB15" s="76">
        <v>68</v>
      </c>
      <c r="AC15" s="77">
        <v>95</v>
      </c>
      <c r="AD15" s="1"/>
    </row>
    <row r="16" spans="2:30" ht="13" customHeight="1">
      <c r="B16" s="31" t="s">
        <v>83</v>
      </c>
      <c r="C16" s="47">
        <v>3</v>
      </c>
      <c r="D16" s="75">
        <v>20</v>
      </c>
      <c r="E16" s="47">
        <v>3</v>
      </c>
      <c r="F16" s="75">
        <v>18</v>
      </c>
      <c r="G16" s="47">
        <v>0</v>
      </c>
      <c r="H16" s="47">
        <v>28</v>
      </c>
      <c r="I16" s="47">
        <v>2</v>
      </c>
      <c r="J16" s="47">
        <v>15</v>
      </c>
      <c r="K16" s="47">
        <v>2</v>
      </c>
      <c r="L16" s="47">
        <v>16</v>
      </c>
      <c r="M16" s="47">
        <v>0</v>
      </c>
      <c r="N16" s="75">
        <v>16</v>
      </c>
      <c r="O16" s="47">
        <v>4</v>
      </c>
      <c r="P16" s="75">
        <v>15</v>
      </c>
      <c r="Q16" s="47">
        <v>0</v>
      </c>
      <c r="R16" s="75">
        <v>15</v>
      </c>
      <c r="S16" s="47">
        <v>0</v>
      </c>
      <c r="T16" s="75">
        <v>21</v>
      </c>
      <c r="U16" s="47">
        <v>0</v>
      </c>
      <c r="V16" s="75">
        <v>15</v>
      </c>
      <c r="W16" s="47">
        <v>3</v>
      </c>
      <c r="X16" s="75">
        <v>18</v>
      </c>
      <c r="Y16" s="47">
        <v>2</v>
      </c>
      <c r="Z16" s="75">
        <v>15</v>
      </c>
      <c r="AA16" s="76">
        <v>19</v>
      </c>
      <c r="AB16" s="76">
        <v>212</v>
      </c>
      <c r="AC16" s="77">
        <v>231</v>
      </c>
      <c r="AD16" s="1"/>
    </row>
    <row r="17" spans="2:29" ht="13" customHeight="1">
      <c r="B17" s="31" t="s">
        <v>87</v>
      </c>
      <c r="C17" s="47">
        <v>2</v>
      </c>
      <c r="D17" s="75">
        <v>0</v>
      </c>
      <c r="E17" s="47">
        <v>0</v>
      </c>
      <c r="F17" s="75">
        <v>0</v>
      </c>
      <c r="G17" s="47">
        <v>0</v>
      </c>
      <c r="H17" s="47">
        <v>0</v>
      </c>
      <c r="I17" s="47">
        <v>0</v>
      </c>
      <c r="J17" s="47">
        <v>0</v>
      </c>
      <c r="K17" s="47">
        <v>2</v>
      </c>
      <c r="L17" s="47">
        <v>0</v>
      </c>
      <c r="M17" s="47">
        <v>0</v>
      </c>
      <c r="N17" s="75">
        <v>0</v>
      </c>
      <c r="O17" s="47">
        <v>0</v>
      </c>
      <c r="P17" s="75">
        <v>0</v>
      </c>
      <c r="Q17" s="47">
        <v>4</v>
      </c>
      <c r="R17" s="75">
        <v>0</v>
      </c>
      <c r="S17" s="47">
        <v>0</v>
      </c>
      <c r="T17" s="75">
        <v>0</v>
      </c>
      <c r="U17" s="47">
        <v>2</v>
      </c>
      <c r="V17" s="75">
        <v>0</v>
      </c>
      <c r="W17" s="47">
        <v>0</v>
      </c>
      <c r="X17" s="75">
        <v>0</v>
      </c>
      <c r="Y17" s="47">
        <v>0</v>
      </c>
      <c r="Z17" s="75">
        <v>0</v>
      </c>
      <c r="AA17" s="76">
        <v>10</v>
      </c>
      <c r="AB17" s="76">
        <v>0</v>
      </c>
      <c r="AC17" s="77">
        <v>10</v>
      </c>
    </row>
    <row r="18" spans="2:29" ht="13" customHeight="1">
      <c r="B18" s="31" t="s">
        <v>84</v>
      </c>
      <c r="C18" s="47">
        <v>1</v>
      </c>
      <c r="D18" s="75">
        <v>5</v>
      </c>
      <c r="E18" s="47">
        <v>0</v>
      </c>
      <c r="F18" s="75">
        <v>8</v>
      </c>
      <c r="G18" s="47">
        <v>1</v>
      </c>
      <c r="H18" s="47">
        <v>11</v>
      </c>
      <c r="I18" s="47">
        <v>0</v>
      </c>
      <c r="J18" s="47">
        <v>8</v>
      </c>
      <c r="K18" s="47">
        <v>0</v>
      </c>
      <c r="L18" s="47">
        <v>10</v>
      </c>
      <c r="M18" s="47">
        <v>1</v>
      </c>
      <c r="N18" s="75">
        <v>11</v>
      </c>
      <c r="O18" s="47">
        <v>0</v>
      </c>
      <c r="P18" s="75">
        <v>6</v>
      </c>
      <c r="Q18" s="47">
        <v>0</v>
      </c>
      <c r="R18" s="75">
        <v>12</v>
      </c>
      <c r="S18" s="47">
        <v>0</v>
      </c>
      <c r="T18" s="75">
        <v>8</v>
      </c>
      <c r="U18" s="47">
        <v>0</v>
      </c>
      <c r="V18" s="75">
        <v>9</v>
      </c>
      <c r="W18" s="47">
        <v>0</v>
      </c>
      <c r="X18" s="75">
        <v>7</v>
      </c>
      <c r="Y18" s="47">
        <v>0</v>
      </c>
      <c r="Z18" s="75">
        <v>7</v>
      </c>
      <c r="AA18" s="76">
        <v>3</v>
      </c>
      <c r="AB18" s="76">
        <v>102</v>
      </c>
      <c r="AC18" s="77">
        <v>105</v>
      </c>
    </row>
    <row r="19" spans="2:29" ht="13" customHeight="1">
      <c r="B19" s="31" t="s">
        <v>85</v>
      </c>
      <c r="C19" s="47">
        <v>6</v>
      </c>
      <c r="D19" s="75">
        <v>25</v>
      </c>
      <c r="E19" s="47">
        <v>4</v>
      </c>
      <c r="F19" s="75">
        <v>19</v>
      </c>
      <c r="G19" s="47">
        <v>1</v>
      </c>
      <c r="H19" s="47">
        <v>22</v>
      </c>
      <c r="I19" s="47">
        <v>2</v>
      </c>
      <c r="J19" s="47">
        <v>14</v>
      </c>
      <c r="K19" s="47">
        <v>4</v>
      </c>
      <c r="L19" s="47">
        <v>7</v>
      </c>
      <c r="M19" s="47">
        <v>0</v>
      </c>
      <c r="N19" s="75">
        <v>17</v>
      </c>
      <c r="O19" s="47">
        <v>5</v>
      </c>
      <c r="P19" s="75">
        <v>14</v>
      </c>
      <c r="Q19" s="47">
        <v>3</v>
      </c>
      <c r="R19" s="75">
        <v>10</v>
      </c>
      <c r="S19" s="47">
        <v>2</v>
      </c>
      <c r="T19" s="75">
        <v>19</v>
      </c>
      <c r="U19" s="47">
        <v>0</v>
      </c>
      <c r="V19" s="75">
        <v>14</v>
      </c>
      <c r="W19" s="47">
        <v>5</v>
      </c>
      <c r="X19" s="75">
        <v>22</v>
      </c>
      <c r="Y19" s="47">
        <v>7</v>
      </c>
      <c r="Z19" s="75">
        <v>18</v>
      </c>
      <c r="AA19" s="76">
        <v>39</v>
      </c>
      <c r="AB19" s="76">
        <v>201</v>
      </c>
      <c r="AC19" s="77">
        <v>240</v>
      </c>
    </row>
    <row r="20" spans="2:29" ht="13" customHeight="1">
      <c r="B20" s="31" t="s">
        <v>86</v>
      </c>
      <c r="C20" s="47">
        <v>0</v>
      </c>
      <c r="D20" s="75">
        <v>3</v>
      </c>
      <c r="E20" s="47">
        <v>0</v>
      </c>
      <c r="F20" s="75">
        <v>4</v>
      </c>
      <c r="G20" s="47">
        <v>0</v>
      </c>
      <c r="H20" s="47">
        <v>2</v>
      </c>
      <c r="I20" s="47">
        <v>0</v>
      </c>
      <c r="J20" s="47">
        <v>3</v>
      </c>
      <c r="K20" s="47">
        <v>0</v>
      </c>
      <c r="L20" s="47">
        <v>4</v>
      </c>
      <c r="M20" s="47">
        <v>0</v>
      </c>
      <c r="N20" s="75">
        <v>3</v>
      </c>
      <c r="O20" s="47">
        <v>0</v>
      </c>
      <c r="P20" s="75">
        <v>4</v>
      </c>
      <c r="Q20" s="47">
        <v>0</v>
      </c>
      <c r="R20" s="75">
        <v>4</v>
      </c>
      <c r="S20" s="47">
        <v>0</v>
      </c>
      <c r="T20" s="75">
        <v>6</v>
      </c>
      <c r="U20" s="47">
        <v>0</v>
      </c>
      <c r="V20" s="75">
        <v>3</v>
      </c>
      <c r="W20" s="47">
        <v>0</v>
      </c>
      <c r="X20" s="75">
        <v>4</v>
      </c>
      <c r="Y20" s="47">
        <v>0</v>
      </c>
      <c r="Z20" s="75">
        <v>5</v>
      </c>
      <c r="AA20" s="76">
        <v>0</v>
      </c>
      <c r="AB20" s="76">
        <v>45</v>
      </c>
      <c r="AC20" s="77">
        <v>45</v>
      </c>
    </row>
    <row r="21" spans="2:29" ht="13" customHeight="1">
      <c r="B21" s="31" t="s">
        <v>88</v>
      </c>
      <c r="C21" s="47">
        <v>34</v>
      </c>
      <c r="D21" s="75">
        <v>54</v>
      </c>
      <c r="E21" s="47">
        <v>34</v>
      </c>
      <c r="F21" s="75">
        <v>37</v>
      </c>
      <c r="G21" s="47">
        <v>31</v>
      </c>
      <c r="H21" s="47">
        <v>48</v>
      </c>
      <c r="I21" s="47">
        <v>26</v>
      </c>
      <c r="J21" s="47">
        <v>57</v>
      </c>
      <c r="K21" s="47">
        <v>20</v>
      </c>
      <c r="L21" s="47">
        <v>73</v>
      </c>
      <c r="M21" s="47">
        <v>21</v>
      </c>
      <c r="N21" s="75">
        <v>53</v>
      </c>
      <c r="O21" s="47">
        <v>23</v>
      </c>
      <c r="P21" s="75">
        <v>67</v>
      </c>
      <c r="Q21" s="47">
        <v>17</v>
      </c>
      <c r="R21" s="75">
        <v>64</v>
      </c>
      <c r="S21" s="47">
        <v>22</v>
      </c>
      <c r="T21" s="75">
        <v>46</v>
      </c>
      <c r="U21" s="47">
        <v>17</v>
      </c>
      <c r="V21" s="75">
        <v>53</v>
      </c>
      <c r="W21" s="47">
        <v>27</v>
      </c>
      <c r="X21" s="75">
        <v>60</v>
      </c>
      <c r="Y21" s="47">
        <v>28</v>
      </c>
      <c r="Z21" s="75">
        <v>58</v>
      </c>
      <c r="AA21" s="76">
        <v>300</v>
      </c>
      <c r="AB21" s="76">
        <v>670</v>
      </c>
      <c r="AC21" s="77">
        <v>970</v>
      </c>
    </row>
    <row r="22" spans="2:29" ht="13" customHeight="1">
      <c r="B22" s="31" t="s">
        <v>89</v>
      </c>
      <c r="C22" s="47">
        <v>7</v>
      </c>
      <c r="D22" s="75">
        <v>57</v>
      </c>
      <c r="E22" s="47">
        <v>0</v>
      </c>
      <c r="F22" s="75">
        <v>54</v>
      </c>
      <c r="G22" s="47">
        <v>8</v>
      </c>
      <c r="H22" s="47">
        <v>56</v>
      </c>
      <c r="I22" s="47">
        <v>1</v>
      </c>
      <c r="J22" s="47">
        <v>57</v>
      </c>
      <c r="K22" s="47">
        <v>7</v>
      </c>
      <c r="L22" s="47">
        <v>42</v>
      </c>
      <c r="M22" s="47">
        <v>1</v>
      </c>
      <c r="N22" s="75">
        <v>35</v>
      </c>
      <c r="O22" s="47">
        <v>1</v>
      </c>
      <c r="P22" s="75">
        <v>51</v>
      </c>
      <c r="Q22" s="47">
        <v>8</v>
      </c>
      <c r="R22" s="75">
        <v>48</v>
      </c>
      <c r="S22" s="47">
        <v>3</v>
      </c>
      <c r="T22" s="75">
        <v>48</v>
      </c>
      <c r="U22" s="47">
        <v>3</v>
      </c>
      <c r="V22" s="75">
        <v>48</v>
      </c>
      <c r="W22" s="47">
        <v>6</v>
      </c>
      <c r="X22" s="75">
        <v>53</v>
      </c>
      <c r="Y22" s="47">
        <v>4</v>
      </c>
      <c r="Z22" s="75">
        <v>65</v>
      </c>
      <c r="AA22" s="76">
        <v>49</v>
      </c>
      <c r="AB22" s="76">
        <v>614</v>
      </c>
      <c r="AC22" s="77">
        <v>663</v>
      </c>
    </row>
    <row r="23" spans="2:29" ht="13" customHeight="1">
      <c r="B23" s="31" t="s">
        <v>90</v>
      </c>
      <c r="C23" s="47">
        <v>8</v>
      </c>
      <c r="D23" s="75">
        <v>80</v>
      </c>
      <c r="E23" s="47">
        <v>6</v>
      </c>
      <c r="F23" s="75">
        <v>59</v>
      </c>
      <c r="G23" s="47">
        <v>11</v>
      </c>
      <c r="H23" s="47">
        <v>71</v>
      </c>
      <c r="I23" s="47">
        <v>8</v>
      </c>
      <c r="J23" s="47">
        <v>74</v>
      </c>
      <c r="K23" s="47">
        <v>5</v>
      </c>
      <c r="L23" s="47">
        <v>76</v>
      </c>
      <c r="M23" s="47">
        <v>12</v>
      </c>
      <c r="N23" s="75">
        <v>64</v>
      </c>
      <c r="O23" s="47">
        <v>9</v>
      </c>
      <c r="P23" s="75">
        <v>73</v>
      </c>
      <c r="Q23" s="47">
        <v>7</v>
      </c>
      <c r="R23" s="75">
        <v>64</v>
      </c>
      <c r="S23" s="47">
        <v>7</v>
      </c>
      <c r="T23" s="75">
        <v>65</v>
      </c>
      <c r="U23" s="47">
        <v>7</v>
      </c>
      <c r="V23" s="75">
        <v>63</v>
      </c>
      <c r="W23" s="47">
        <v>10</v>
      </c>
      <c r="X23" s="75">
        <v>63</v>
      </c>
      <c r="Y23" s="47">
        <v>10</v>
      </c>
      <c r="Z23" s="75">
        <v>84</v>
      </c>
      <c r="AA23" s="76">
        <v>100</v>
      </c>
      <c r="AB23" s="76">
        <v>836</v>
      </c>
      <c r="AC23" s="77">
        <v>936</v>
      </c>
    </row>
    <row r="24" spans="2:29" ht="13" customHeight="1">
      <c r="B24" s="31" t="s">
        <v>92</v>
      </c>
      <c r="C24" s="47">
        <v>0</v>
      </c>
      <c r="D24" s="75">
        <v>9</v>
      </c>
      <c r="E24" s="47">
        <v>4</v>
      </c>
      <c r="F24" s="75">
        <v>5</v>
      </c>
      <c r="G24" s="47">
        <v>3</v>
      </c>
      <c r="H24" s="47">
        <v>8</v>
      </c>
      <c r="I24" s="47">
        <v>0</v>
      </c>
      <c r="J24" s="47">
        <v>7</v>
      </c>
      <c r="K24" s="47">
        <v>4</v>
      </c>
      <c r="L24" s="47">
        <v>4</v>
      </c>
      <c r="M24" s="47">
        <v>3</v>
      </c>
      <c r="N24" s="75">
        <v>5</v>
      </c>
      <c r="O24" s="47">
        <v>2</v>
      </c>
      <c r="P24" s="75">
        <v>5</v>
      </c>
      <c r="Q24" s="47">
        <v>3</v>
      </c>
      <c r="R24" s="75">
        <v>7</v>
      </c>
      <c r="S24" s="47">
        <v>5</v>
      </c>
      <c r="T24" s="75">
        <v>4</v>
      </c>
      <c r="U24" s="47">
        <v>0</v>
      </c>
      <c r="V24" s="75">
        <v>8</v>
      </c>
      <c r="W24" s="47">
        <v>3</v>
      </c>
      <c r="X24" s="75">
        <v>5</v>
      </c>
      <c r="Y24" s="47">
        <v>3</v>
      </c>
      <c r="Z24" s="75">
        <v>6</v>
      </c>
      <c r="AA24" s="76">
        <v>30</v>
      </c>
      <c r="AB24" s="76">
        <v>73</v>
      </c>
      <c r="AC24" s="77">
        <v>103</v>
      </c>
    </row>
    <row r="25" spans="2:29" ht="13" customHeight="1">
      <c r="B25" s="31" t="s">
        <v>91</v>
      </c>
      <c r="C25" s="47">
        <v>1</v>
      </c>
      <c r="D25" s="75">
        <v>24</v>
      </c>
      <c r="E25" s="47">
        <v>2</v>
      </c>
      <c r="F25" s="75">
        <v>21</v>
      </c>
      <c r="G25" s="47">
        <v>1</v>
      </c>
      <c r="H25" s="47">
        <v>23</v>
      </c>
      <c r="I25" s="47">
        <v>1</v>
      </c>
      <c r="J25" s="47">
        <v>20</v>
      </c>
      <c r="K25" s="47">
        <v>0</v>
      </c>
      <c r="L25" s="47">
        <v>23</v>
      </c>
      <c r="M25" s="47">
        <v>1</v>
      </c>
      <c r="N25" s="75">
        <v>24</v>
      </c>
      <c r="O25" s="47">
        <v>0</v>
      </c>
      <c r="P25" s="75">
        <v>21</v>
      </c>
      <c r="Q25" s="47">
        <v>1</v>
      </c>
      <c r="R25" s="75">
        <v>27</v>
      </c>
      <c r="S25" s="47">
        <v>2</v>
      </c>
      <c r="T25" s="75">
        <v>20</v>
      </c>
      <c r="U25" s="47">
        <v>0</v>
      </c>
      <c r="V25" s="75">
        <v>14</v>
      </c>
      <c r="W25" s="47">
        <v>2</v>
      </c>
      <c r="X25" s="75">
        <v>25</v>
      </c>
      <c r="Y25" s="47">
        <v>2</v>
      </c>
      <c r="Z25" s="75">
        <v>14</v>
      </c>
      <c r="AA25" s="76">
        <v>13</v>
      </c>
      <c r="AB25" s="76">
        <v>256</v>
      </c>
      <c r="AC25" s="77">
        <v>269</v>
      </c>
    </row>
    <row r="26" spans="2:29" ht="13" customHeight="1">
      <c r="B26" s="31" t="s">
        <v>93</v>
      </c>
      <c r="C26" s="47">
        <v>28</v>
      </c>
      <c r="D26" s="75">
        <v>41</v>
      </c>
      <c r="E26" s="47">
        <v>17</v>
      </c>
      <c r="F26" s="75">
        <v>36</v>
      </c>
      <c r="G26" s="47">
        <v>26</v>
      </c>
      <c r="H26" s="47">
        <v>41</v>
      </c>
      <c r="I26" s="47">
        <v>21</v>
      </c>
      <c r="J26" s="47">
        <v>36</v>
      </c>
      <c r="K26" s="47">
        <v>17</v>
      </c>
      <c r="L26" s="47">
        <v>46</v>
      </c>
      <c r="M26" s="47">
        <v>27</v>
      </c>
      <c r="N26" s="75">
        <v>35</v>
      </c>
      <c r="O26" s="47">
        <v>20</v>
      </c>
      <c r="P26" s="75">
        <v>43</v>
      </c>
      <c r="Q26" s="47">
        <v>19</v>
      </c>
      <c r="R26" s="75">
        <v>47</v>
      </c>
      <c r="S26" s="47">
        <v>9</v>
      </c>
      <c r="T26" s="75">
        <v>41</v>
      </c>
      <c r="U26" s="47">
        <v>28</v>
      </c>
      <c r="V26" s="75">
        <v>31</v>
      </c>
      <c r="W26" s="47">
        <v>12</v>
      </c>
      <c r="X26" s="75">
        <v>32</v>
      </c>
      <c r="Y26" s="47">
        <v>19</v>
      </c>
      <c r="Z26" s="75">
        <v>35</v>
      </c>
      <c r="AA26" s="76">
        <v>243</v>
      </c>
      <c r="AB26" s="76">
        <v>464</v>
      </c>
      <c r="AC26" s="77">
        <v>707</v>
      </c>
    </row>
    <row r="27" spans="2:29" ht="13" customHeight="1">
      <c r="B27" s="31" t="s">
        <v>94</v>
      </c>
      <c r="C27" s="47">
        <v>3</v>
      </c>
      <c r="D27" s="75">
        <v>35</v>
      </c>
      <c r="E27" s="47">
        <v>3</v>
      </c>
      <c r="F27" s="75">
        <v>31</v>
      </c>
      <c r="G27" s="47">
        <v>4</v>
      </c>
      <c r="H27" s="47">
        <v>34</v>
      </c>
      <c r="I27" s="47">
        <v>0</v>
      </c>
      <c r="J27" s="47">
        <v>28</v>
      </c>
      <c r="K27" s="47">
        <v>1</v>
      </c>
      <c r="L27" s="47">
        <v>39</v>
      </c>
      <c r="M27" s="47">
        <v>3</v>
      </c>
      <c r="N27" s="75">
        <v>27</v>
      </c>
      <c r="O27" s="47">
        <v>0</v>
      </c>
      <c r="P27" s="75">
        <v>43</v>
      </c>
      <c r="Q27" s="47">
        <v>0</v>
      </c>
      <c r="R27" s="75">
        <v>40</v>
      </c>
      <c r="S27" s="47">
        <v>0</v>
      </c>
      <c r="T27" s="75">
        <v>26</v>
      </c>
      <c r="U27" s="47">
        <v>2</v>
      </c>
      <c r="V27" s="75">
        <v>24</v>
      </c>
      <c r="W27" s="47">
        <v>0</v>
      </c>
      <c r="X27" s="75">
        <v>26</v>
      </c>
      <c r="Y27" s="47">
        <v>2</v>
      </c>
      <c r="Z27" s="75">
        <v>29</v>
      </c>
      <c r="AA27" s="76">
        <v>18</v>
      </c>
      <c r="AB27" s="76">
        <v>382</v>
      </c>
      <c r="AC27" s="77">
        <v>400</v>
      </c>
    </row>
    <row r="28" spans="2:29" ht="13" customHeight="1">
      <c r="B28" s="31" t="s">
        <v>137</v>
      </c>
      <c r="C28" s="47">
        <v>0</v>
      </c>
      <c r="D28" s="75">
        <v>0</v>
      </c>
      <c r="E28" s="47">
        <v>0</v>
      </c>
      <c r="F28" s="75">
        <v>0</v>
      </c>
      <c r="G28" s="47">
        <v>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75">
        <v>0</v>
      </c>
      <c r="O28" s="47">
        <v>0</v>
      </c>
      <c r="P28" s="75">
        <v>0</v>
      </c>
      <c r="Q28" s="47">
        <v>0</v>
      </c>
      <c r="R28" s="75">
        <v>0</v>
      </c>
      <c r="S28" s="47">
        <v>0</v>
      </c>
      <c r="T28" s="75">
        <v>0</v>
      </c>
      <c r="U28" s="47">
        <v>0</v>
      </c>
      <c r="V28" s="75">
        <v>0</v>
      </c>
      <c r="W28" s="47">
        <v>0</v>
      </c>
      <c r="X28" s="75">
        <v>0</v>
      </c>
      <c r="Y28" s="47">
        <v>0</v>
      </c>
      <c r="Z28" s="75">
        <v>0</v>
      </c>
      <c r="AA28" s="76">
        <v>2</v>
      </c>
      <c r="AB28" s="76">
        <v>0</v>
      </c>
      <c r="AC28" s="77">
        <v>2</v>
      </c>
    </row>
    <row r="29" spans="2:29" ht="13" customHeight="1">
      <c r="B29" s="31" t="s">
        <v>95</v>
      </c>
      <c r="C29" s="47">
        <v>0</v>
      </c>
      <c r="D29" s="75">
        <v>1</v>
      </c>
      <c r="E29" s="47">
        <v>0</v>
      </c>
      <c r="F29" s="75">
        <v>2</v>
      </c>
      <c r="G29" s="47">
        <v>0</v>
      </c>
      <c r="H29" s="47">
        <v>1</v>
      </c>
      <c r="I29" s="47">
        <v>0</v>
      </c>
      <c r="J29" s="47">
        <v>3</v>
      </c>
      <c r="K29" s="47">
        <v>0</v>
      </c>
      <c r="L29" s="47">
        <v>0</v>
      </c>
      <c r="M29" s="47">
        <v>0</v>
      </c>
      <c r="N29" s="75">
        <v>0</v>
      </c>
      <c r="O29" s="47">
        <v>0</v>
      </c>
      <c r="P29" s="75">
        <v>2</v>
      </c>
      <c r="Q29" s="47">
        <v>0</v>
      </c>
      <c r="R29" s="75">
        <v>2</v>
      </c>
      <c r="S29" s="47">
        <v>0</v>
      </c>
      <c r="T29" s="75">
        <v>3</v>
      </c>
      <c r="U29" s="47">
        <v>0</v>
      </c>
      <c r="V29" s="75">
        <v>0</v>
      </c>
      <c r="W29" s="47">
        <v>0</v>
      </c>
      <c r="X29" s="75">
        <v>1</v>
      </c>
      <c r="Y29" s="47">
        <v>0</v>
      </c>
      <c r="Z29" s="75">
        <v>2</v>
      </c>
      <c r="AA29" s="76">
        <v>0</v>
      </c>
      <c r="AB29" s="76">
        <v>17</v>
      </c>
      <c r="AC29" s="77">
        <v>17</v>
      </c>
    </row>
    <row r="30" spans="2:29" ht="13" customHeight="1">
      <c r="B30" s="31" t="s">
        <v>97</v>
      </c>
      <c r="C30" s="47">
        <v>3</v>
      </c>
      <c r="D30" s="75">
        <v>5</v>
      </c>
      <c r="E30" s="47">
        <v>1</v>
      </c>
      <c r="F30" s="75">
        <v>9</v>
      </c>
      <c r="G30" s="47">
        <v>1</v>
      </c>
      <c r="H30" s="47">
        <v>9</v>
      </c>
      <c r="I30" s="47">
        <v>1</v>
      </c>
      <c r="J30" s="47">
        <v>10</v>
      </c>
      <c r="K30" s="47">
        <v>4</v>
      </c>
      <c r="L30" s="47">
        <v>13</v>
      </c>
      <c r="M30" s="47">
        <v>5</v>
      </c>
      <c r="N30" s="75">
        <v>7</v>
      </c>
      <c r="O30" s="47">
        <v>2</v>
      </c>
      <c r="P30" s="75">
        <v>7</v>
      </c>
      <c r="Q30" s="47">
        <v>3</v>
      </c>
      <c r="R30" s="75">
        <v>8</v>
      </c>
      <c r="S30" s="47">
        <v>3</v>
      </c>
      <c r="T30" s="75">
        <v>13</v>
      </c>
      <c r="U30" s="47">
        <v>3</v>
      </c>
      <c r="V30" s="75">
        <v>6</v>
      </c>
      <c r="W30" s="47">
        <v>2</v>
      </c>
      <c r="X30" s="75">
        <v>8</v>
      </c>
      <c r="Y30" s="47">
        <v>5</v>
      </c>
      <c r="Z30" s="75">
        <v>3</v>
      </c>
      <c r="AA30" s="76">
        <v>33</v>
      </c>
      <c r="AB30" s="76">
        <v>98</v>
      </c>
      <c r="AC30" s="77">
        <v>131</v>
      </c>
    </row>
    <row r="31" spans="2:29" ht="13" customHeight="1">
      <c r="B31" s="31" t="s">
        <v>96</v>
      </c>
      <c r="C31" s="47">
        <v>4</v>
      </c>
      <c r="D31" s="75">
        <v>8</v>
      </c>
      <c r="E31" s="47">
        <v>6</v>
      </c>
      <c r="F31" s="75">
        <v>5</v>
      </c>
      <c r="G31" s="47">
        <v>4</v>
      </c>
      <c r="H31" s="47">
        <v>7</v>
      </c>
      <c r="I31" s="47">
        <v>4</v>
      </c>
      <c r="J31" s="47">
        <v>4</v>
      </c>
      <c r="K31" s="47">
        <v>6</v>
      </c>
      <c r="L31" s="47">
        <v>5</v>
      </c>
      <c r="M31" s="47">
        <v>6</v>
      </c>
      <c r="N31" s="75">
        <v>3</v>
      </c>
      <c r="O31" s="47">
        <v>6</v>
      </c>
      <c r="P31" s="75">
        <v>3</v>
      </c>
      <c r="Q31" s="47">
        <v>4</v>
      </c>
      <c r="R31" s="75">
        <v>7</v>
      </c>
      <c r="S31" s="47">
        <v>0</v>
      </c>
      <c r="T31" s="75">
        <v>8</v>
      </c>
      <c r="U31" s="47">
        <v>3</v>
      </c>
      <c r="V31" s="75">
        <v>6</v>
      </c>
      <c r="W31" s="47">
        <v>4</v>
      </c>
      <c r="X31" s="75">
        <v>7</v>
      </c>
      <c r="Y31" s="47">
        <v>0</v>
      </c>
      <c r="Z31" s="75">
        <v>8</v>
      </c>
      <c r="AA31" s="76">
        <v>47</v>
      </c>
      <c r="AB31" s="76">
        <v>71</v>
      </c>
      <c r="AC31" s="77">
        <v>118</v>
      </c>
    </row>
    <row r="32" spans="2:29" ht="13" customHeight="1">
      <c r="B32" s="31" t="s">
        <v>98</v>
      </c>
      <c r="C32" s="47">
        <v>8</v>
      </c>
      <c r="D32" s="75">
        <v>0</v>
      </c>
      <c r="E32" s="47">
        <v>11</v>
      </c>
      <c r="F32" s="75">
        <v>0</v>
      </c>
      <c r="G32" s="47">
        <v>7</v>
      </c>
      <c r="H32" s="47">
        <v>1</v>
      </c>
      <c r="I32" s="47">
        <v>7</v>
      </c>
      <c r="J32" s="47">
        <v>0</v>
      </c>
      <c r="K32" s="47">
        <v>9</v>
      </c>
      <c r="L32" s="47">
        <v>0</v>
      </c>
      <c r="M32" s="47">
        <v>14</v>
      </c>
      <c r="N32" s="75">
        <v>0</v>
      </c>
      <c r="O32" s="47">
        <v>7</v>
      </c>
      <c r="P32" s="75">
        <v>1</v>
      </c>
      <c r="Q32" s="47">
        <v>6</v>
      </c>
      <c r="R32" s="75">
        <v>0</v>
      </c>
      <c r="S32" s="47">
        <v>8</v>
      </c>
      <c r="T32" s="75">
        <v>0</v>
      </c>
      <c r="U32" s="47">
        <v>10</v>
      </c>
      <c r="V32" s="75">
        <v>0</v>
      </c>
      <c r="W32" s="47">
        <v>6</v>
      </c>
      <c r="X32" s="75">
        <v>0</v>
      </c>
      <c r="Y32" s="47">
        <v>4</v>
      </c>
      <c r="Z32" s="75">
        <v>0</v>
      </c>
      <c r="AA32" s="76">
        <v>97</v>
      </c>
      <c r="AB32" s="76">
        <v>2</v>
      </c>
      <c r="AC32" s="77">
        <v>99</v>
      </c>
    </row>
    <row r="33" spans="2:32" ht="13" customHeight="1">
      <c r="B33" s="31" t="s">
        <v>130</v>
      </c>
      <c r="C33" s="47">
        <v>0</v>
      </c>
      <c r="D33" s="75">
        <v>0</v>
      </c>
      <c r="E33" s="47">
        <v>0</v>
      </c>
      <c r="F33" s="75">
        <v>1</v>
      </c>
      <c r="G33" s="47">
        <v>0</v>
      </c>
      <c r="H33" s="47">
        <v>2</v>
      </c>
      <c r="I33" s="47">
        <v>1</v>
      </c>
      <c r="J33" s="47">
        <v>1</v>
      </c>
      <c r="K33" s="47">
        <v>0</v>
      </c>
      <c r="L33" s="47">
        <v>0</v>
      </c>
      <c r="M33" s="47">
        <v>0</v>
      </c>
      <c r="N33" s="75">
        <v>0</v>
      </c>
      <c r="O33" s="47">
        <v>3</v>
      </c>
      <c r="P33" s="75">
        <v>0</v>
      </c>
      <c r="Q33" s="47">
        <v>0</v>
      </c>
      <c r="R33" s="75">
        <v>0</v>
      </c>
      <c r="S33" s="47">
        <v>0</v>
      </c>
      <c r="T33" s="75">
        <v>0</v>
      </c>
      <c r="U33" s="47">
        <v>0</v>
      </c>
      <c r="V33" s="75">
        <v>4</v>
      </c>
      <c r="W33" s="47">
        <v>0</v>
      </c>
      <c r="X33" s="75">
        <v>0</v>
      </c>
      <c r="Y33" s="47">
        <v>0</v>
      </c>
      <c r="Z33" s="75">
        <v>2</v>
      </c>
      <c r="AA33" s="76">
        <v>4</v>
      </c>
      <c r="AB33" s="76">
        <v>10</v>
      </c>
      <c r="AC33" s="77">
        <v>14</v>
      </c>
    </row>
    <row r="34" spans="2:32" ht="13" customHeight="1">
      <c r="B34" s="31" t="s">
        <v>99</v>
      </c>
      <c r="C34" s="47">
        <v>21</v>
      </c>
      <c r="D34" s="75">
        <v>38</v>
      </c>
      <c r="E34" s="47">
        <v>23</v>
      </c>
      <c r="F34" s="75">
        <v>43</v>
      </c>
      <c r="G34" s="47">
        <v>12</v>
      </c>
      <c r="H34" s="47">
        <v>28</v>
      </c>
      <c r="I34" s="47">
        <v>7</v>
      </c>
      <c r="J34" s="47">
        <v>16</v>
      </c>
      <c r="K34" s="47">
        <v>12</v>
      </c>
      <c r="L34" s="47">
        <v>9</v>
      </c>
      <c r="M34" s="47">
        <v>8</v>
      </c>
      <c r="N34" s="75">
        <v>8</v>
      </c>
      <c r="O34" s="47">
        <v>7</v>
      </c>
      <c r="P34" s="75">
        <v>8</v>
      </c>
      <c r="Q34" s="47">
        <v>22</v>
      </c>
      <c r="R34" s="75">
        <v>19</v>
      </c>
      <c r="S34" s="47">
        <v>10</v>
      </c>
      <c r="T34" s="75">
        <v>7</v>
      </c>
      <c r="U34" s="47">
        <v>18</v>
      </c>
      <c r="V34" s="75">
        <v>23</v>
      </c>
      <c r="W34" s="47">
        <v>13</v>
      </c>
      <c r="X34" s="75">
        <v>36</v>
      </c>
      <c r="Y34" s="47">
        <v>40</v>
      </c>
      <c r="Z34" s="75">
        <v>16</v>
      </c>
      <c r="AA34" s="76">
        <v>193</v>
      </c>
      <c r="AB34" s="76">
        <v>251</v>
      </c>
      <c r="AC34" s="77">
        <v>444</v>
      </c>
    </row>
    <row r="35" spans="2:32" ht="13" customHeight="1">
      <c r="B35" s="31" t="s">
        <v>100</v>
      </c>
      <c r="C35" s="75">
        <v>0</v>
      </c>
      <c r="D35" s="75">
        <v>4</v>
      </c>
      <c r="E35" s="48">
        <v>0</v>
      </c>
      <c r="F35" s="75">
        <v>2</v>
      </c>
      <c r="G35" s="47">
        <v>0</v>
      </c>
      <c r="H35" s="47">
        <v>3</v>
      </c>
      <c r="I35" s="47">
        <v>0</v>
      </c>
      <c r="J35" s="47">
        <v>1</v>
      </c>
      <c r="K35" s="75">
        <v>0</v>
      </c>
      <c r="L35" s="47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2</v>
      </c>
      <c r="X35" s="75">
        <v>5</v>
      </c>
      <c r="Y35" s="75">
        <v>0</v>
      </c>
      <c r="Z35" s="75">
        <v>8</v>
      </c>
      <c r="AA35" s="76">
        <v>2</v>
      </c>
      <c r="AB35" s="76">
        <v>23</v>
      </c>
      <c r="AC35" s="77">
        <v>25</v>
      </c>
      <c r="AE35" s="119" t="s">
        <v>148</v>
      </c>
      <c r="AF35" s="119" t="s">
        <v>149</v>
      </c>
    </row>
    <row r="36" spans="2:32" ht="13" customHeight="1">
      <c r="B36" s="6" t="s">
        <v>13</v>
      </c>
      <c r="C36" s="19">
        <v>151</v>
      </c>
      <c r="D36" s="19">
        <v>632</v>
      </c>
      <c r="E36" s="19">
        <v>130</v>
      </c>
      <c r="F36" s="19">
        <v>541</v>
      </c>
      <c r="G36" s="19">
        <v>129</v>
      </c>
      <c r="H36" s="19">
        <v>577</v>
      </c>
      <c r="I36" s="19">
        <v>107</v>
      </c>
      <c r="J36" s="19">
        <v>553</v>
      </c>
      <c r="K36" s="19">
        <v>110</v>
      </c>
      <c r="L36" s="19">
        <v>592</v>
      </c>
      <c r="M36" s="19">
        <v>124</v>
      </c>
      <c r="N36" s="19">
        <v>538</v>
      </c>
      <c r="O36" s="19">
        <v>106</v>
      </c>
      <c r="P36" s="19">
        <v>575</v>
      </c>
      <c r="Q36" s="19">
        <v>117</v>
      </c>
      <c r="R36" s="19">
        <v>603</v>
      </c>
      <c r="S36" s="19">
        <v>102</v>
      </c>
      <c r="T36" s="19">
        <v>562</v>
      </c>
      <c r="U36" s="19">
        <v>111</v>
      </c>
      <c r="V36" s="19">
        <v>534</v>
      </c>
      <c r="W36" s="19">
        <v>109</v>
      </c>
      <c r="X36" s="19">
        <v>568</v>
      </c>
      <c r="Y36" s="19">
        <v>145</v>
      </c>
      <c r="Z36" s="19">
        <v>598</v>
      </c>
      <c r="AA36" s="19">
        <v>1441</v>
      </c>
      <c r="AB36" s="19">
        <v>6873</v>
      </c>
      <c r="AC36" s="19">
        <v>8314</v>
      </c>
      <c r="AE36" s="120">
        <f>AA36/AC36</f>
        <v>0.17332210728891026</v>
      </c>
      <c r="AF36" s="120">
        <f>AB36/AC36</f>
        <v>0.82667789271108971</v>
      </c>
    </row>
    <row r="37" spans="2:32" ht="13" customHeight="1"/>
    <row r="38" spans="2:32">
      <c r="B38" s="78" t="s">
        <v>132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</sheetData>
  <mergeCells count="16">
    <mergeCell ref="B38:AC38"/>
    <mergeCell ref="AA7:AB7"/>
    <mergeCell ref="AC7:AC8"/>
    <mergeCell ref="B7:B8"/>
    <mergeCell ref="S7:T7"/>
    <mergeCell ref="U7:V7"/>
    <mergeCell ref="W7:X7"/>
    <mergeCell ref="Y7:Z7"/>
    <mergeCell ref="K7:L7"/>
    <mergeCell ref="M7:N7"/>
    <mergeCell ref="O7:P7"/>
    <mergeCell ref="Q7:R7"/>
    <mergeCell ref="C7:D7"/>
    <mergeCell ref="E7:F7"/>
    <mergeCell ref="G7:H7"/>
    <mergeCell ref="I7:J7"/>
  </mergeCells>
  <phoneticPr fontId="0" type="noConversion"/>
  <printOptions horizontalCentered="1" verticalCentered="1"/>
  <pageMargins left="0.19685039370078741" right="0.15748031496062992" top="0.19685039370078741" bottom="0.19685039370078741" header="0" footer="0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2:K41"/>
  <sheetViews>
    <sheetView showGridLines="0" workbookViewId="0">
      <selection activeCell="R21" sqref="R21"/>
    </sheetView>
  </sheetViews>
  <sheetFormatPr baseColWidth="10" defaultRowHeight="13"/>
  <cols>
    <col min="1" max="1" width="4.83203125" style="96" customWidth="1"/>
    <col min="2" max="2" width="10.83203125" style="96"/>
    <col min="3" max="3" width="10.33203125" style="96" bestFit="1" customWidth="1"/>
    <col min="4" max="4" width="13" style="96" bestFit="1" customWidth="1"/>
    <col min="5" max="5" width="6.6640625" style="96" bestFit="1" customWidth="1"/>
    <col min="6" max="16384" width="10.83203125" style="96"/>
  </cols>
  <sheetData>
    <row r="2" spans="2:11" ht="18">
      <c r="B2" s="115" t="s">
        <v>18</v>
      </c>
      <c r="C2" s="115" t="s">
        <v>115</v>
      </c>
      <c r="D2" s="115" t="s">
        <v>116</v>
      </c>
      <c r="E2" s="115" t="s">
        <v>13</v>
      </c>
      <c r="K2" s="122" t="s">
        <v>175</v>
      </c>
    </row>
    <row r="3" spans="2:11" ht="18">
      <c r="B3" s="96" t="s">
        <v>1</v>
      </c>
      <c r="C3" s="96">
        <v>151</v>
      </c>
      <c r="D3" s="96">
        <v>632</v>
      </c>
      <c r="E3" s="109">
        <f>C3+D3</f>
        <v>783</v>
      </c>
      <c r="K3" s="122" t="s">
        <v>166</v>
      </c>
    </row>
    <row r="4" spans="2:11">
      <c r="B4" s="96" t="s">
        <v>2</v>
      </c>
      <c r="C4" s="96">
        <v>130</v>
      </c>
      <c r="D4" s="96">
        <v>541</v>
      </c>
      <c r="E4" s="109">
        <f t="shared" ref="E4:E14" si="0">C4+D4</f>
        <v>671</v>
      </c>
    </row>
    <row r="5" spans="2:11">
      <c r="B5" s="96" t="s">
        <v>3</v>
      </c>
      <c r="C5" s="96">
        <v>129</v>
      </c>
      <c r="D5" s="96">
        <v>577</v>
      </c>
      <c r="E5" s="109">
        <f t="shared" si="0"/>
        <v>706</v>
      </c>
    </row>
    <row r="6" spans="2:11">
      <c r="B6" s="96" t="s">
        <v>4</v>
      </c>
      <c r="C6" s="96">
        <v>107</v>
      </c>
      <c r="D6" s="96">
        <v>553</v>
      </c>
      <c r="E6" s="109">
        <f t="shared" si="0"/>
        <v>660</v>
      </c>
    </row>
    <row r="7" spans="2:11">
      <c r="B7" s="96" t="s">
        <v>5</v>
      </c>
      <c r="C7" s="96">
        <v>110</v>
      </c>
      <c r="D7" s="96">
        <v>592</v>
      </c>
      <c r="E7" s="109">
        <f t="shared" si="0"/>
        <v>702</v>
      </c>
    </row>
    <row r="8" spans="2:11">
      <c r="B8" s="96" t="s">
        <v>6</v>
      </c>
      <c r="C8" s="96">
        <v>124</v>
      </c>
      <c r="D8" s="96">
        <v>538</v>
      </c>
      <c r="E8" s="109">
        <f t="shared" si="0"/>
        <v>662</v>
      </c>
    </row>
    <row r="9" spans="2:11">
      <c r="B9" s="96" t="s">
        <v>7</v>
      </c>
      <c r="C9" s="96">
        <v>106</v>
      </c>
      <c r="D9" s="96">
        <v>575</v>
      </c>
      <c r="E9" s="109">
        <f t="shared" si="0"/>
        <v>681</v>
      </c>
    </row>
    <row r="10" spans="2:11">
      <c r="B10" s="96" t="s">
        <v>8</v>
      </c>
      <c r="C10" s="96">
        <v>117</v>
      </c>
      <c r="D10" s="96">
        <v>603</v>
      </c>
      <c r="E10" s="109">
        <f t="shared" si="0"/>
        <v>720</v>
      </c>
    </row>
    <row r="11" spans="2:11">
      <c r="B11" s="96" t="s">
        <v>9</v>
      </c>
      <c r="C11" s="96">
        <v>102</v>
      </c>
      <c r="D11" s="96">
        <v>562</v>
      </c>
      <c r="E11" s="109">
        <f t="shared" si="0"/>
        <v>664</v>
      </c>
    </row>
    <row r="12" spans="2:11">
      <c r="B12" s="96" t="s">
        <v>10</v>
      </c>
      <c r="C12" s="96">
        <v>111</v>
      </c>
      <c r="D12" s="96">
        <v>534</v>
      </c>
      <c r="E12" s="109">
        <f t="shared" si="0"/>
        <v>645</v>
      </c>
    </row>
    <row r="13" spans="2:11">
      <c r="B13" s="96" t="s">
        <v>11</v>
      </c>
      <c r="C13" s="96">
        <v>109</v>
      </c>
      <c r="D13" s="96">
        <v>568</v>
      </c>
      <c r="E13" s="109">
        <f t="shared" si="0"/>
        <v>677</v>
      </c>
    </row>
    <row r="14" spans="2:11">
      <c r="B14" s="96" t="s">
        <v>12</v>
      </c>
      <c r="C14" s="96">
        <v>145</v>
      </c>
      <c r="D14" s="96">
        <v>598</v>
      </c>
      <c r="E14" s="109">
        <f t="shared" si="0"/>
        <v>743</v>
      </c>
    </row>
    <row r="15" spans="2:11">
      <c r="B15" s="96" t="s">
        <v>13</v>
      </c>
      <c r="C15" s="109">
        <f>SUM(C3:C14)</f>
        <v>1441</v>
      </c>
      <c r="D15" s="109">
        <f t="shared" ref="D15:E15" si="1">SUM(D3:D14)</f>
        <v>6873</v>
      </c>
      <c r="E15" s="109">
        <f t="shared" si="1"/>
        <v>8314</v>
      </c>
    </row>
    <row r="18" spans="2:3">
      <c r="B18" s="121"/>
      <c r="C18" s="117"/>
    </row>
    <row r="19" spans="2:3">
      <c r="B19" s="121"/>
      <c r="C19" s="117"/>
    </row>
    <row r="20" spans="2:3">
      <c r="B20" s="121"/>
      <c r="C20" s="117"/>
    </row>
    <row r="21" spans="2:3">
      <c r="B21" s="121"/>
      <c r="C21" s="117"/>
    </row>
    <row r="22" spans="2:3">
      <c r="B22" s="121"/>
      <c r="C22" s="117"/>
    </row>
    <row r="23" spans="2:3">
      <c r="B23" s="121"/>
      <c r="C23" s="117"/>
    </row>
    <row r="24" spans="2:3">
      <c r="B24" s="121"/>
      <c r="C24" s="117"/>
    </row>
    <row r="25" spans="2:3">
      <c r="B25" s="121"/>
      <c r="C25" s="117"/>
    </row>
    <row r="26" spans="2:3">
      <c r="B26" s="121"/>
      <c r="C26" s="117"/>
    </row>
    <row r="27" spans="2:3">
      <c r="B27" s="121"/>
      <c r="C27" s="117"/>
    </row>
    <row r="28" spans="2:3">
      <c r="B28" s="121"/>
      <c r="C28" s="117"/>
    </row>
    <row r="29" spans="2:3">
      <c r="B29" s="121"/>
      <c r="C29" s="117"/>
    </row>
    <row r="30" spans="2:3">
      <c r="B30" s="121"/>
      <c r="C30" s="117"/>
    </row>
    <row r="31" spans="2:3">
      <c r="B31" s="121"/>
      <c r="C31" s="117"/>
    </row>
    <row r="32" spans="2:3">
      <c r="B32" s="121"/>
      <c r="C32" s="117"/>
    </row>
    <row r="33" spans="2:3">
      <c r="B33" s="121"/>
      <c r="C33" s="117"/>
    </row>
    <row r="34" spans="2:3">
      <c r="B34" s="121"/>
      <c r="C34" s="117"/>
    </row>
    <row r="35" spans="2:3">
      <c r="B35" s="121"/>
      <c r="C35" s="117"/>
    </row>
    <row r="36" spans="2:3">
      <c r="B36" s="121"/>
      <c r="C36" s="117"/>
    </row>
    <row r="37" spans="2:3">
      <c r="B37" s="121"/>
      <c r="C37" s="117"/>
    </row>
    <row r="38" spans="2:3">
      <c r="B38" s="121"/>
      <c r="C38" s="117"/>
    </row>
    <row r="39" spans="2:3">
      <c r="B39" s="121"/>
      <c r="C39" s="117"/>
    </row>
    <row r="40" spans="2:3">
      <c r="B40" s="121"/>
      <c r="C40" s="117"/>
    </row>
    <row r="41" spans="2:3">
      <c r="B41" s="121"/>
      <c r="C41" s="117"/>
    </row>
  </sheetData>
  <sortState xmlns:xlrd2="http://schemas.microsoft.com/office/spreadsheetml/2017/richdata2" ref="B18:C41">
    <sortCondition ref="B18"/>
  </sortState>
  <phoneticPr fontId="0" type="noConversion"/>
  <printOptions horizontalCentered="1" verticalCentered="1"/>
  <pageMargins left="0.15748031496062992" right="0.15748031496062992" top="0.19685039370078741" bottom="0.1968503937007874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22</vt:i4>
      </vt:variant>
    </vt:vector>
  </HeadingPairs>
  <TitlesOfParts>
    <vt:vector size="44" baseType="lpstr">
      <vt:lpstr>CUADRO 2.1</vt:lpstr>
      <vt:lpstr>GRAFICO1</vt:lpstr>
      <vt:lpstr>GRAFICO2</vt:lpstr>
      <vt:lpstr>CUADRO 2.2</vt:lpstr>
      <vt:lpstr>CUADRO 2.3</vt:lpstr>
      <vt:lpstr>GRAFICO3</vt:lpstr>
      <vt:lpstr>GRAFICO4</vt:lpstr>
      <vt:lpstr>CUADRO 2.4</vt:lpstr>
      <vt:lpstr>GRAFICO5</vt:lpstr>
      <vt:lpstr>GRAFICO6</vt:lpstr>
      <vt:lpstr>CUADRO 2.5</vt:lpstr>
      <vt:lpstr>GRAFICO7</vt:lpstr>
      <vt:lpstr>GRAFICO8</vt:lpstr>
      <vt:lpstr>CUADRO 2.6</vt:lpstr>
      <vt:lpstr>CUADRO 2.7</vt:lpstr>
      <vt:lpstr>GRAFICO9</vt:lpstr>
      <vt:lpstr>GRAFICO10</vt:lpstr>
      <vt:lpstr>CUADRO 2.8</vt:lpstr>
      <vt:lpstr>CUADRO 2.9</vt:lpstr>
      <vt:lpstr>GRAFICO11</vt:lpstr>
      <vt:lpstr>CUADRO 2.10</vt:lpstr>
      <vt:lpstr>GRAFICO12</vt:lpstr>
      <vt:lpstr>'CUADRO 2.1'!Área_de_impresión</vt:lpstr>
      <vt:lpstr>'CUADRO 2.10'!Área_de_impresión</vt:lpstr>
      <vt:lpstr>'CUADRO 2.2'!Área_de_impresión</vt:lpstr>
      <vt:lpstr>'CUADRO 2.3'!Área_de_impresión</vt:lpstr>
      <vt:lpstr>'CUADRO 2.4'!Área_de_impresión</vt:lpstr>
      <vt:lpstr>'CUADRO 2.5'!Área_de_impresión</vt:lpstr>
      <vt:lpstr>'CUADRO 2.6'!Área_de_impresión</vt:lpstr>
      <vt:lpstr>'CUADRO 2.7'!Área_de_impresión</vt:lpstr>
      <vt:lpstr>'CUADRO 2.8'!Área_de_impresión</vt:lpstr>
      <vt:lpstr>'CUADRO 2.9'!Área_de_impresión</vt:lpstr>
      <vt:lpstr>GRAFICO1!Área_de_impresión</vt:lpstr>
      <vt:lpstr>GRAFICO10!Área_de_impresión</vt:lpstr>
      <vt:lpstr>GRAFICO11!Área_de_impresión</vt:lpstr>
      <vt:lpstr>GRAFICO12!Área_de_impresión</vt:lpstr>
      <vt:lpstr>GRAFICO2!Área_de_impresión</vt:lpstr>
      <vt:lpstr>GRAFICO3!Área_de_impresión</vt:lpstr>
      <vt:lpstr>GRAFICO4!Área_de_impresión</vt:lpstr>
      <vt:lpstr>GRAFICO5!Área_de_impresión</vt:lpstr>
      <vt:lpstr>GRAFICO6!Área_de_impresión</vt:lpstr>
      <vt:lpstr>GRAFICO7!Área_de_impresión</vt:lpstr>
      <vt:lpstr>GRAFICO8!Área_de_impresión</vt:lpstr>
      <vt:lpstr>GRAFICO9!Área_de_impresión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sletelier</dc:creator>
  <cp:lastModifiedBy>Majorie Campos</cp:lastModifiedBy>
  <cp:lastPrinted>2022-07-13T15:18:32Z</cp:lastPrinted>
  <dcterms:created xsi:type="dcterms:W3CDTF">2012-06-06T20:10:31Z</dcterms:created>
  <dcterms:modified xsi:type="dcterms:W3CDTF">2023-07-03T16:50:56Z</dcterms:modified>
</cp:coreProperties>
</file>