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1"/>
  </bookViews>
  <sheets>
    <sheet name="CUADRO5.2.1" sheetId="1" r:id="rId1"/>
    <sheet name="CUADRO 5.2.2" sheetId="2" r:id="rId2"/>
  </sheets>
  <definedNames>
    <definedName name="_xlnm.Print_Area" localSheetId="1">'CUADRO 5.2.2'!$A$1:$G$37</definedName>
    <definedName name="_xlnm.Print_Area" localSheetId="0">'CUADRO5.2.1'!$A$1:$H$39</definedName>
  </definedNames>
  <calcPr fullCalcOnLoad="1"/>
</workbook>
</file>

<file path=xl/sharedStrings.xml><?xml version="1.0" encoding="utf-8"?>
<sst xmlns="http://schemas.openxmlformats.org/spreadsheetml/2006/main" count="52" uniqueCount="26">
  <si>
    <t>TOTAL</t>
  </si>
  <si>
    <t>SUBTOTAL</t>
  </si>
  <si>
    <t>CABOTAJE</t>
  </si>
  <si>
    <t>TAMAÑO (PIES)</t>
  </si>
  <si>
    <t>EMPRESA PORTUARIA</t>
  </si>
  <si>
    <t>Iquique Terminal Internacional</t>
  </si>
  <si>
    <t>Complejo Portuario Mejillones</t>
  </si>
  <si>
    <t>Valparaíso Terminal Pacífico Sur</t>
  </si>
  <si>
    <t>San Antonio Terminal Internacional</t>
  </si>
  <si>
    <t>Puerto Central S.A.</t>
  </si>
  <si>
    <t>San Vicente Terminal Internacional</t>
  </si>
  <si>
    <t>Fuente: Empresas Portuarias</t>
  </si>
  <si>
    <t>(Cantidad en toneladas métricas)</t>
  </si>
  <si>
    <t>EXPORTACIÓN</t>
  </si>
  <si>
    <t>IMPORTACIÓN</t>
  </si>
  <si>
    <t>TRÁNSITO Y OTROS</t>
  </si>
  <si>
    <t>Terminal Puerto Arica</t>
  </si>
  <si>
    <t>Empresa Portuaria Antofagasta</t>
  </si>
  <si>
    <t>Puerto Lirquén S.A.</t>
  </si>
  <si>
    <t>Puerto Coronel</t>
  </si>
  <si>
    <t>Empresa Portuaria Chacabuco</t>
  </si>
  <si>
    <t>Empresa Portuaria Austral</t>
  </si>
  <si>
    <t>5.2.1.- Tonelaje movilizado en contenedores llenos por tipo de tráfico en empresa portuaria, Año 2022</t>
  </si>
  <si>
    <t>5.2.2.- Tonelaje movilizado en contenedores vacíos por tipo de tráfico en empresa portuaria, Año 2022</t>
  </si>
  <si>
    <t>Terminal Portuario Valparaíso S.A.</t>
  </si>
  <si>
    <t>Terminal Puerto Coquimbo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</si>
</sst>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_(* #,##0.0_);_(* \(#,##0.0\);_(* &quot;-&quot;??_);_(@_)"/>
    <numFmt numFmtId="204" formatCode="_(* #,##0_);_(* \(#,##0\);_(* &quot;-&quot;??_);_(@_)"/>
    <numFmt numFmtId="205" formatCode="[$-340A]dddd\,\ d\ &quot;de&quot;\ mmmm\ &quot;de&quot;\ yyyy"/>
    <numFmt numFmtId="206" formatCode="[$-340A]dddd\,\ dd&quot; de &quot;mmmm&quot; de &quot;yyyy"/>
    <numFmt numFmtId="207" formatCode="#,##0.000"/>
    <numFmt numFmtId="208" formatCode="#,##0.0000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Geneva"/>
      <family val="2"/>
    </font>
    <font>
      <sz val="8"/>
      <color indexed="6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8" fillId="0" borderId="10" xfId="0" applyNumberFormat="1" applyFont="1" applyBorder="1" applyAlignment="1">
      <alignment horizontal="center" vertical="center"/>
    </xf>
    <xf numFmtId="169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9" fontId="9" fillId="0" borderId="10" xfId="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5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69" fontId="9" fillId="33" borderId="10" xfId="0" applyNumberFormat="1" applyFont="1" applyFill="1" applyBorder="1" applyAlignment="1">
      <alignment vertical="center" wrapText="1"/>
    </xf>
    <xf numFmtId="169" fontId="8" fillId="33" borderId="1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/>
    </xf>
    <xf numFmtId="41" fontId="9" fillId="33" borderId="0" xfId="0" applyNumberFormat="1" applyFont="1" applyFill="1" applyAlignment="1">
      <alignment vertical="center"/>
    </xf>
    <xf numFmtId="41" fontId="9" fillId="33" borderId="10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3" fontId="9" fillId="33" borderId="0" xfId="0" applyNumberFormat="1" applyFont="1" applyFill="1" applyAlignment="1">
      <alignment vertical="center"/>
    </xf>
    <xf numFmtId="0" fontId="9" fillId="33" borderId="0" xfId="0" applyFont="1" applyFill="1" applyAlignment="1" quotePrefix="1">
      <alignment vertical="center"/>
    </xf>
    <xf numFmtId="169" fontId="9" fillId="33" borderId="10" xfId="0" applyNumberFormat="1" applyFont="1" applyFill="1" applyBorder="1" applyAlignment="1">
      <alignment vertical="center"/>
    </xf>
    <xf numFmtId="169" fontId="9" fillId="33" borderId="1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118" zoomScaleNormal="118" zoomScalePageLayoutView="0" workbookViewId="0" topLeftCell="A1">
      <pane ySplit="4" topLeftCell="A5" activePane="bottomLeft" state="frozen"/>
      <selection pane="topLeft" activeCell="A1" sqref="A1"/>
      <selection pane="bottomLeft" activeCell="A4" sqref="A4:G35"/>
    </sheetView>
  </sheetViews>
  <sheetFormatPr defaultColWidth="9.25390625" defaultRowHeight="15" customHeight="1"/>
  <cols>
    <col min="1" max="1" width="29.125" style="2" bestFit="1" customWidth="1"/>
    <col min="2" max="2" width="13.125" style="2" bestFit="1" customWidth="1"/>
    <col min="3" max="3" width="12.875" style="21" bestFit="1" customWidth="1"/>
    <col min="4" max="4" width="13.00390625" style="21" bestFit="1" customWidth="1"/>
    <col min="5" max="5" width="9.75390625" style="21" bestFit="1" customWidth="1"/>
    <col min="6" max="6" width="17.00390625" style="21" bestFit="1" customWidth="1"/>
    <col min="7" max="7" width="9.875" style="21" bestFit="1" customWidth="1"/>
    <col min="8" max="8" width="7.00390625" style="39" customWidth="1"/>
    <col min="9" max="9" width="9.375" style="1" customWidth="1"/>
    <col min="10" max="10" width="1.875" style="2" customWidth="1"/>
    <col min="11" max="16384" width="9.25390625" style="2" customWidth="1"/>
  </cols>
  <sheetData>
    <row r="1" spans="1:22" s="14" customFormat="1" ht="15" customHeight="1">
      <c r="A1" s="48" t="s">
        <v>22</v>
      </c>
      <c r="B1" s="48"/>
      <c r="C1" s="48"/>
      <c r="D1" s="48"/>
      <c r="E1" s="48"/>
      <c r="F1" s="48"/>
      <c r="G1" s="48"/>
      <c r="H1" s="38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14" customFormat="1" ht="11.25" customHeight="1">
      <c r="A2" s="49" t="s">
        <v>12</v>
      </c>
      <c r="B2" s="49"/>
      <c r="C2" s="49"/>
      <c r="D2" s="49"/>
      <c r="E2" s="49"/>
      <c r="F2" s="49"/>
      <c r="G2" s="49"/>
      <c r="H2" s="38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3" customHeight="1">
      <c r="B3" s="3"/>
      <c r="E3" s="22"/>
      <c r="F3" s="22"/>
      <c r="G3" s="22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0" customFormat="1" ht="13.5" customHeight="1">
      <c r="A4" s="16" t="s">
        <v>4</v>
      </c>
      <c r="B4" s="16" t="s">
        <v>3</v>
      </c>
      <c r="C4" s="23" t="s">
        <v>13</v>
      </c>
      <c r="D4" s="23" t="s">
        <v>14</v>
      </c>
      <c r="E4" s="23" t="s">
        <v>2</v>
      </c>
      <c r="F4" s="23" t="s">
        <v>15</v>
      </c>
      <c r="G4" s="23" t="s">
        <v>0</v>
      </c>
      <c r="H4" s="4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10" customFormat="1" ht="13.5" customHeight="1">
      <c r="A5" s="29" t="s">
        <v>16</v>
      </c>
      <c r="B5" s="26">
        <v>20</v>
      </c>
      <c r="C5" s="31">
        <v>119588.67219999786</v>
      </c>
      <c r="D5" s="31">
        <v>8169.808999999994</v>
      </c>
      <c r="E5" s="31">
        <v>212</v>
      </c>
      <c r="F5" s="31">
        <v>465249</v>
      </c>
      <c r="G5" s="32">
        <f aca="true" t="shared" si="0" ref="G5:G32">F5+E5+D5+C5</f>
        <v>593219.4811999978</v>
      </c>
      <c r="H5" s="4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0" customFormat="1" ht="13.5" customHeight="1">
      <c r="A6" s="30"/>
      <c r="B6" s="26">
        <v>40</v>
      </c>
      <c r="C6" s="31">
        <v>34105.32400000005</v>
      </c>
      <c r="D6" s="31">
        <v>57619.22142000017</v>
      </c>
      <c r="E6" s="31">
        <v>0</v>
      </c>
      <c r="F6" s="31">
        <v>841172</v>
      </c>
      <c r="G6" s="32">
        <f t="shared" si="0"/>
        <v>932896.5454200002</v>
      </c>
      <c r="H6" s="4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27" customFormat="1" ht="13.5" customHeight="1">
      <c r="A7" s="33" t="s">
        <v>5</v>
      </c>
      <c r="B7" s="34">
        <v>20</v>
      </c>
      <c r="C7" s="31">
        <v>99953.56</v>
      </c>
      <c r="D7" s="31">
        <v>49318.94</v>
      </c>
      <c r="E7" s="31">
        <v>0</v>
      </c>
      <c r="F7" s="31">
        <v>204993.74</v>
      </c>
      <c r="G7" s="32">
        <f t="shared" si="0"/>
        <v>354266.24</v>
      </c>
      <c r="H7" s="4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27" customFormat="1" ht="13.5" customHeight="1">
      <c r="A8" s="35"/>
      <c r="B8" s="34">
        <v>40</v>
      </c>
      <c r="C8" s="31">
        <v>285550.02</v>
      </c>
      <c r="D8" s="31">
        <v>740288.18</v>
      </c>
      <c r="E8" s="31">
        <v>6.15</v>
      </c>
      <c r="F8" s="31">
        <v>606202.34</v>
      </c>
      <c r="G8" s="32">
        <f t="shared" si="0"/>
        <v>1632046.69</v>
      </c>
      <c r="H8" s="4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s="10" customFormat="1" ht="13.5" customHeight="1">
      <c r="A9" s="33" t="s">
        <v>6</v>
      </c>
      <c r="B9" s="26">
        <v>20</v>
      </c>
      <c r="C9" s="31">
        <v>0</v>
      </c>
      <c r="D9" s="31">
        <v>0</v>
      </c>
      <c r="E9" s="31">
        <v>110321</v>
      </c>
      <c r="F9" s="31">
        <v>109103</v>
      </c>
      <c r="G9" s="32">
        <f t="shared" si="0"/>
        <v>219424</v>
      </c>
      <c r="H9" s="40"/>
      <c r="I9" s="1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0" customFormat="1" ht="13.5" customHeight="1">
      <c r="A10" s="35"/>
      <c r="B10" s="26">
        <v>40</v>
      </c>
      <c r="C10" s="31">
        <v>0</v>
      </c>
      <c r="D10" s="31">
        <v>0</v>
      </c>
      <c r="E10" s="31">
        <v>238172</v>
      </c>
      <c r="F10" s="31">
        <v>267418</v>
      </c>
      <c r="G10" s="32">
        <f t="shared" si="0"/>
        <v>505590</v>
      </c>
      <c r="H10" s="4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0" customFormat="1" ht="13.5" customHeight="1">
      <c r="A11" s="29" t="s">
        <v>17</v>
      </c>
      <c r="B11" s="26">
        <v>20</v>
      </c>
      <c r="C11" s="31">
        <v>219901.19999999998</v>
      </c>
      <c r="D11" s="31">
        <v>0</v>
      </c>
      <c r="E11" s="31">
        <v>0</v>
      </c>
      <c r="F11" s="31">
        <v>0</v>
      </c>
      <c r="G11" s="32">
        <f t="shared" si="0"/>
        <v>219901.19999999998</v>
      </c>
      <c r="H11" s="4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0" customFormat="1" ht="13.5" customHeight="1">
      <c r="A12" s="30"/>
      <c r="B12" s="26">
        <v>40</v>
      </c>
      <c r="C12" s="31">
        <v>256332.25</v>
      </c>
      <c r="D12" s="31">
        <v>0</v>
      </c>
      <c r="E12" s="31">
        <v>0</v>
      </c>
      <c r="F12" s="31">
        <v>0</v>
      </c>
      <c r="G12" s="32">
        <f t="shared" si="0"/>
        <v>256332.25</v>
      </c>
      <c r="H12" s="4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0" customFormat="1" ht="13.5" customHeight="1">
      <c r="A13" s="29" t="s">
        <v>25</v>
      </c>
      <c r="B13" s="26">
        <v>20</v>
      </c>
      <c r="C13" s="31">
        <v>0</v>
      </c>
      <c r="D13" s="31">
        <v>74.84</v>
      </c>
      <c r="E13" s="31">
        <v>0</v>
      </c>
      <c r="F13" s="31">
        <v>0</v>
      </c>
      <c r="G13" s="32">
        <f t="shared" si="0"/>
        <v>74.84</v>
      </c>
      <c r="H13" s="40"/>
      <c r="I13" s="3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0" customFormat="1" ht="13.5" customHeight="1">
      <c r="A14" s="30"/>
      <c r="B14" s="26">
        <v>40</v>
      </c>
      <c r="C14" s="31">
        <v>32566.22</v>
      </c>
      <c r="D14" s="31">
        <v>238.46</v>
      </c>
      <c r="E14" s="31">
        <v>0</v>
      </c>
      <c r="F14" s="31">
        <v>0</v>
      </c>
      <c r="G14" s="32">
        <f t="shared" si="0"/>
        <v>32804.68</v>
      </c>
      <c r="H14" s="4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0" customFormat="1" ht="13.5" customHeight="1">
      <c r="A15" s="29" t="s">
        <v>24</v>
      </c>
      <c r="B15" s="26">
        <v>20</v>
      </c>
      <c r="C15" s="31">
        <v>85.2</v>
      </c>
      <c r="D15" s="31">
        <v>698.2</v>
      </c>
      <c r="E15" s="31">
        <v>3282.2</v>
      </c>
      <c r="F15" s="31">
        <v>0</v>
      </c>
      <c r="G15" s="32">
        <f t="shared" si="0"/>
        <v>4065.5999999999995</v>
      </c>
      <c r="H15" s="4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0" customFormat="1" ht="13.5" customHeight="1">
      <c r="A16" s="30"/>
      <c r="B16" s="26">
        <v>40</v>
      </c>
      <c r="C16" s="31">
        <v>3260</v>
      </c>
      <c r="D16" s="31">
        <v>3513</v>
      </c>
      <c r="E16" s="31">
        <v>0</v>
      </c>
      <c r="F16" s="31">
        <v>0</v>
      </c>
      <c r="G16" s="32">
        <f t="shared" si="0"/>
        <v>6773</v>
      </c>
      <c r="H16" s="4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0" customFormat="1" ht="13.5" customHeight="1">
      <c r="A17" s="29" t="s">
        <v>7</v>
      </c>
      <c r="B17" s="26">
        <v>20</v>
      </c>
      <c r="C17" s="31">
        <v>510760.398</v>
      </c>
      <c r="D17" s="31">
        <v>576055.44</v>
      </c>
      <c r="E17" s="31">
        <v>1571.383</v>
      </c>
      <c r="F17" s="31">
        <v>118330.287</v>
      </c>
      <c r="G17" s="32">
        <f t="shared" si="0"/>
        <v>1206717.508</v>
      </c>
      <c r="H17" s="4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10" customFormat="1" ht="13.5" customHeight="1">
      <c r="A18" s="30"/>
      <c r="B18" s="26">
        <v>40</v>
      </c>
      <c r="C18" s="31">
        <v>3268945.512</v>
      </c>
      <c r="D18" s="31">
        <v>2112291.369</v>
      </c>
      <c r="E18" s="31">
        <v>9061.104</v>
      </c>
      <c r="F18" s="31">
        <v>257085.83</v>
      </c>
      <c r="G18" s="32">
        <f t="shared" si="0"/>
        <v>5647383.8149999995</v>
      </c>
      <c r="H18" s="4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0" customFormat="1" ht="13.5" customHeight="1">
      <c r="A19" s="29" t="s">
        <v>8</v>
      </c>
      <c r="B19" s="26">
        <v>20</v>
      </c>
      <c r="C19" s="31">
        <v>1013161.7999999997</v>
      </c>
      <c r="D19" s="31">
        <v>1309511.0000000005</v>
      </c>
      <c r="E19" s="31">
        <v>55694.5</v>
      </c>
      <c r="F19" s="31">
        <v>32060.499999999996</v>
      </c>
      <c r="G19" s="32">
        <f t="shared" si="0"/>
        <v>2410427.8000000003</v>
      </c>
      <c r="H19" s="4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0" customFormat="1" ht="13.5" customHeight="1">
      <c r="A20" s="30"/>
      <c r="B20" s="26">
        <v>40</v>
      </c>
      <c r="C20" s="31">
        <v>2853342.4000000022</v>
      </c>
      <c r="D20" s="31">
        <v>4207871.900000001</v>
      </c>
      <c r="E20" s="31">
        <v>223075</v>
      </c>
      <c r="F20" s="31">
        <v>229209.40000000008</v>
      </c>
      <c r="G20" s="32">
        <f t="shared" si="0"/>
        <v>7513498.700000004</v>
      </c>
      <c r="H20" s="4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0" customFormat="1" ht="13.5" customHeight="1">
      <c r="A21" s="29" t="s">
        <v>9</v>
      </c>
      <c r="B21" s="26">
        <v>20</v>
      </c>
      <c r="C21" s="31">
        <v>675665.8540000005</v>
      </c>
      <c r="D21" s="31">
        <v>853166.5359999998</v>
      </c>
      <c r="E21" s="31">
        <v>50186.00200000001</v>
      </c>
      <c r="F21" s="31">
        <v>7742.6730000000025</v>
      </c>
      <c r="G21" s="32">
        <f t="shared" si="0"/>
        <v>1586761.0650000004</v>
      </c>
      <c r="H21" s="4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0" customFormat="1" ht="13.5" customHeight="1">
      <c r="A22" s="30"/>
      <c r="B22" s="26">
        <v>40</v>
      </c>
      <c r="C22" s="31">
        <v>1704278.3299999996</v>
      </c>
      <c r="D22" s="31">
        <v>2630409.058</v>
      </c>
      <c r="E22" s="31">
        <v>61056.968</v>
      </c>
      <c r="F22" s="31">
        <v>26780.93299999996</v>
      </c>
      <c r="G22" s="32">
        <f t="shared" si="0"/>
        <v>4422525.289</v>
      </c>
      <c r="H22" s="4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0" customFormat="1" ht="13.5" customHeight="1">
      <c r="A23" s="29" t="s">
        <v>18</v>
      </c>
      <c r="B23" s="26">
        <v>20</v>
      </c>
      <c r="C23" s="31">
        <v>22709.341000000004</v>
      </c>
      <c r="D23" s="31">
        <v>69884.74875</v>
      </c>
      <c r="E23" s="31">
        <v>9032.069</v>
      </c>
      <c r="F23" s="31">
        <v>478.871</v>
      </c>
      <c r="G23" s="32">
        <f t="shared" si="0"/>
        <v>102105.02975</v>
      </c>
      <c r="H23" s="4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0" customFormat="1" ht="13.5" customHeight="1">
      <c r="A24" s="30"/>
      <c r="B24" s="26">
        <v>40</v>
      </c>
      <c r="C24" s="31">
        <v>1139213.6609999957</v>
      </c>
      <c r="D24" s="31">
        <v>167114.2330099998</v>
      </c>
      <c r="E24" s="31">
        <v>8445.022999999997</v>
      </c>
      <c r="F24" s="31">
        <v>1998.316</v>
      </c>
      <c r="G24" s="32">
        <f t="shared" si="0"/>
        <v>1316771.2330099954</v>
      </c>
      <c r="H24" s="4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0" customFormat="1" ht="13.5" customHeight="1">
      <c r="A25" s="29" t="s">
        <v>10</v>
      </c>
      <c r="B25" s="26">
        <v>20</v>
      </c>
      <c r="C25" s="36">
        <v>129735</v>
      </c>
      <c r="D25" s="36">
        <v>135379</v>
      </c>
      <c r="E25" s="36">
        <v>3877</v>
      </c>
      <c r="F25" s="36">
        <v>22070</v>
      </c>
      <c r="G25" s="32">
        <f t="shared" si="0"/>
        <v>291061</v>
      </c>
      <c r="H25" s="42"/>
      <c r="I25" s="1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0" customFormat="1" ht="13.5" customHeight="1">
      <c r="A26" s="30"/>
      <c r="B26" s="26">
        <v>40</v>
      </c>
      <c r="C26" s="36">
        <v>1249408</v>
      </c>
      <c r="D26" s="36">
        <v>178718</v>
      </c>
      <c r="E26" s="36">
        <v>14940</v>
      </c>
      <c r="F26" s="36">
        <v>57819</v>
      </c>
      <c r="G26" s="32">
        <f t="shared" si="0"/>
        <v>1500885</v>
      </c>
      <c r="H26" s="4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0" customFormat="1" ht="13.5" customHeight="1">
      <c r="A27" s="29" t="s">
        <v>19</v>
      </c>
      <c r="B27" s="26">
        <v>20</v>
      </c>
      <c r="C27" s="31">
        <v>461544.3924508533</v>
      </c>
      <c r="D27" s="31">
        <v>233357.23772172362</v>
      </c>
      <c r="E27" s="31">
        <v>0</v>
      </c>
      <c r="F27" s="31">
        <v>0</v>
      </c>
      <c r="G27" s="32">
        <f t="shared" si="0"/>
        <v>694901.630172577</v>
      </c>
      <c r="H27" s="4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0" customFormat="1" ht="13.5" customHeight="1">
      <c r="A28" s="30"/>
      <c r="B28" s="26">
        <v>40</v>
      </c>
      <c r="C28" s="31">
        <v>3978734.2589289756</v>
      </c>
      <c r="D28" s="31">
        <v>634139.7564698067</v>
      </c>
      <c r="E28" s="31">
        <v>0</v>
      </c>
      <c r="F28" s="31">
        <v>0</v>
      </c>
      <c r="G28" s="32">
        <f t="shared" si="0"/>
        <v>4612874.015398782</v>
      </c>
      <c r="H28" s="4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0" customFormat="1" ht="13.5" customHeight="1">
      <c r="A29" s="29" t="s">
        <v>20</v>
      </c>
      <c r="B29" s="26">
        <v>20</v>
      </c>
      <c r="C29" s="31">
        <v>20</v>
      </c>
      <c r="D29" s="31">
        <v>73</v>
      </c>
      <c r="E29" s="31">
        <v>2558</v>
      </c>
      <c r="F29" s="31">
        <v>0</v>
      </c>
      <c r="G29" s="32">
        <f t="shared" si="0"/>
        <v>2651</v>
      </c>
      <c r="H29" s="4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0" customFormat="1" ht="13.5" customHeight="1">
      <c r="A30" s="30"/>
      <c r="B30" s="26">
        <v>40</v>
      </c>
      <c r="C30" s="31">
        <v>5568</v>
      </c>
      <c r="D30" s="31">
        <v>462</v>
      </c>
      <c r="E30" s="31">
        <v>20491</v>
      </c>
      <c r="F30" s="31">
        <v>0</v>
      </c>
      <c r="G30" s="32">
        <f t="shared" si="0"/>
        <v>26521</v>
      </c>
      <c r="H30" s="4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10" customFormat="1" ht="13.5" customHeight="1">
      <c r="A31" s="29" t="s">
        <v>21</v>
      </c>
      <c r="B31" s="26">
        <v>20</v>
      </c>
      <c r="C31" s="31">
        <v>1387.2399999999998</v>
      </c>
      <c r="D31" s="31">
        <v>13314.56928900004</v>
      </c>
      <c r="E31" s="31">
        <v>27757.534859999934</v>
      </c>
      <c r="F31" s="31">
        <v>0</v>
      </c>
      <c r="G31" s="32">
        <f t="shared" si="0"/>
        <v>42459.344148999975</v>
      </c>
      <c r="H31" s="4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10" customFormat="1" ht="13.5" customHeight="1">
      <c r="A32" s="30"/>
      <c r="B32" s="26">
        <v>40</v>
      </c>
      <c r="C32" s="31">
        <v>35454.151140000016</v>
      </c>
      <c r="D32" s="31">
        <v>32763.069313999993</v>
      </c>
      <c r="E32" s="31">
        <v>80572.22542999977</v>
      </c>
      <c r="F32" s="31">
        <v>0</v>
      </c>
      <c r="G32" s="32">
        <f t="shared" si="0"/>
        <v>148789.44588399978</v>
      </c>
      <c r="H32" s="4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10" customFormat="1" ht="13.5" customHeight="1">
      <c r="A33" s="46" t="s">
        <v>1</v>
      </c>
      <c r="B33" s="17">
        <v>20</v>
      </c>
      <c r="C33" s="20">
        <f aca="true" t="shared" si="1" ref="C33:G34">C5+C7+C9+C11+C13+C15+C17+C19+C21+C23+C25+C27+C29+C31</f>
        <v>3254512.6576508516</v>
      </c>
      <c r="D33" s="20">
        <f t="shared" si="1"/>
        <v>3249003.3207607237</v>
      </c>
      <c r="E33" s="20">
        <f t="shared" si="1"/>
        <v>264491.68885999994</v>
      </c>
      <c r="F33" s="20">
        <f t="shared" si="1"/>
        <v>960028.071</v>
      </c>
      <c r="G33" s="20">
        <f t="shared" si="1"/>
        <v>7728035.7382715745</v>
      </c>
      <c r="H33" s="4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0" customFormat="1" ht="13.5" customHeight="1">
      <c r="A34" s="47"/>
      <c r="B34" s="17">
        <v>40</v>
      </c>
      <c r="C34" s="20">
        <f t="shared" si="1"/>
        <v>14846758.127068972</v>
      </c>
      <c r="D34" s="20">
        <f t="shared" si="1"/>
        <v>10765428.247213807</v>
      </c>
      <c r="E34" s="20">
        <f t="shared" si="1"/>
        <v>655819.4704299998</v>
      </c>
      <c r="F34" s="20">
        <f t="shared" si="1"/>
        <v>2287685.8189999997</v>
      </c>
      <c r="G34" s="20">
        <f t="shared" si="1"/>
        <v>28555691.66371278</v>
      </c>
      <c r="H34" s="4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4" customFormat="1" ht="13.5" customHeight="1">
      <c r="A35" s="18" t="s">
        <v>0</v>
      </c>
      <c r="B35" s="19"/>
      <c r="C35" s="20">
        <f>SUM(C5:C32)</f>
        <v>18101270.78471983</v>
      </c>
      <c r="D35" s="20">
        <f>SUM(D5:D32)</f>
        <v>14014431.567974532</v>
      </c>
      <c r="E35" s="20">
        <f>SUM(E5:E32)</f>
        <v>920311.1592899997</v>
      </c>
      <c r="F35" s="20">
        <f>SUM(F5:F32)</f>
        <v>3247713.8899999997</v>
      </c>
      <c r="G35" s="20">
        <f>SUM(G5:G32)</f>
        <v>36283727.40198436</v>
      </c>
      <c r="H35" s="4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3.5" customHeight="1">
      <c r="A36" s="9"/>
      <c r="B36" s="6"/>
      <c r="C36" s="24"/>
      <c r="D36" s="24"/>
      <c r="E36" s="24"/>
      <c r="F36" s="24"/>
      <c r="G36" s="24"/>
      <c r="H36" s="4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8" customFormat="1" ht="15" customHeight="1">
      <c r="A37" s="4" t="s">
        <v>11</v>
      </c>
      <c r="B37" s="4"/>
      <c r="C37" s="25"/>
      <c r="D37" s="25"/>
      <c r="E37" s="25"/>
      <c r="F37" s="25"/>
      <c r="G37" s="25"/>
      <c r="H37" s="44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8" customFormat="1" ht="4.5" customHeight="1">
      <c r="A38" s="4"/>
      <c r="B38" s="4"/>
      <c r="C38" s="25"/>
      <c r="D38" s="25"/>
      <c r="E38" s="25"/>
      <c r="F38" s="25"/>
      <c r="G38" s="25"/>
      <c r="H38" s="44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3:22" s="4" customFormat="1" ht="13.5" customHeight="1">
      <c r="C39" s="25"/>
      <c r="D39" s="25"/>
      <c r="E39" s="25"/>
      <c r="F39" s="25"/>
      <c r="G39" s="25"/>
      <c r="H39" s="45"/>
      <c r="I39" s="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3:8" s="4" customFormat="1" ht="10.5" customHeight="1">
      <c r="C40" s="25"/>
      <c r="D40" s="25"/>
      <c r="E40" s="25"/>
      <c r="F40" s="25"/>
      <c r="G40" s="25"/>
      <c r="H40" s="43"/>
    </row>
    <row r="41" spans="3:8" s="4" customFormat="1" ht="15" customHeight="1">
      <c r="C41" s="25"/>
      <c r="D41" s="25"/>
      <c r="E41" s="25"/>
      <c r="F41" s="25"/>
      <c r="G41" s="25"/>
      <c r="H41" s="43"/>
    </row>
    <row r="42" spans="3:8" s="4" customFormat="1" ht="15" customHeight="1">
      <c r="C42" s="25"/>
      <c r="D42" s="25"/>
      <c r="E42" s="25"/>
      <c r="F42" s="25"/>
      <c r="G42" s="25"/>
      <c r="H42" s="43"/>
    </row>
    <row r="43" spans="3:8" s="4" customFormat="1" ht="15" customHeight="1">
      <c r="C43" s="25"/>
      <c r="D43" s="25"/>
      <c r="E43" s="25"/>
      <c r="F43" s="25"/>
      <c r="G43" s="25"/>
      <c r="H43" s="43"/>
    </row>
    <row r="44" spans="3:8" s="4" customFormat="1" ht="15" customHeight="1">
      <c r="C44" s="25"/>
      <c r="D44" s="25"/>
      <c r="E44" s="25"/>
      <c r="F44" s="25"/>
      <c r="G44" s="25"/>
      <c r="H44" s="43"/>
    </row>
    <row r="45" spans="1:8" s="4" customFormat="1" ht="15" customHeight="1">
      <c r="A45" s="2"/>
      <c r="B45" s="2"/>
      <c r="C45" s="21"/>
      <c r="D45" s="21"/>
      <c r="E45" s="21"/>
      <c r="F45" s="21"/>
      <c r="G45" s="21"/>
      <c r="H45" s="43"/>
    </row>
    <row r="46" spans="1:8" s="4" customFormat="1" ht="15" customHeight="1">
      <c r="A46" s="2"/>
      <c r="B46" s="2"/>
      <c r="C46" s="21"/>
      <c r="D46" s="21"/>
      <c r="E46" s="21"/>
      <c r="F46" s="21"/>
      <c r="G46" s="21"/>
      <c r="H46" s="43"/>
    </row>
    <row r="47" spans="8:9" ht="15" customHeight="1">
      <c r="H47" s="3"/>
      <c r="I47" s="2"/>
    </row>
    <row r="48" spans="8:9" ht="15" customHeight="1">
      <c r="H48" s="3"/>
      <c r="I48" s="2"/>
    </row>
    <row r="49" spans="8:9" ht="15" customHeight="1">
      <c r="H49" s="3"/>
      <c r="I49" s="2"/>
    </row>
    <row r="50" spans="8:9" ht="15" customHeight="1">
      <c r="H50" s="3"/>
      <c r="I50" s="2"/>
    </row>
    <row r="51" spans="8:9" ht="15" customHeight="1">
      <c r="H51" s="3"/>
      <c r="I51" s="2"/>
    </row>
    <row r="52" spans="8:9" ht="15" customHeight="1">
      <c r="H52" s="3"/>
      <c r="I52" s="2"/>
    </row>
    <row r="53" spans="8:9" ht="15" customHeight="1">
      <c r="H53" s="3"/>
      <c r="I53" s="2"/>
    </row>
    <row r="54" spans="8:9" ht="15" customHeight="1">
      <c r="H54" s="3"/>
      <c r="I54" s="2"/>
    </row>
    <row r="55" spans="8:9" ht="15" customHeight="1">
      <c r="H55" s="3"/>
      <c r="I55" s="2"/>
    </row>
    <row r="56" spans="8:9" ht="15" customHeight="1">
      <c r="H56" s="3"/>
      <c r="I56" s="2"/>
    </row>
    <row r="57" spans="8:9" ht="15" customHeight="1">
      <c r="H57" s="3"/>
      <c r="I57" s="2"/>
    </row>
    <row r="58" spans="8:9" ht="15" customHeight="1">
      <c r="H58" s="3"/>
      <c r="I58" s="2"/>
    </row>
    <row r="59" spans="8:9" ht="15" customHeight="1">
      <c r="H59" s="3"/>
      <c r="I59" s="2"/>
    </row>
    <row r="60" spans="8:9" ht="15" customHeight="1">
      <c r="H60" s="3"/>
      <c r="I60" s="2"/>
    </row>
    <row r="61" spans="8:9" ht="15" customHeight="1">
      <c r="H61" s="3"/>
      <c r="I61" s="2"/>
    </row>
    <row r="62" spans="8:9" ht="15" customHeight="1">
      <c r="H62" s="3"/>
      <c r="I62" s="2"/>
    </row>
    <row r="63" spans="8:9" ht="15" customHeight="1">
      <c r="H63" s="3"/>
      <c r="I63" s="2"/>
    </row>
    <row r="64" spans="8:9" ht="15" customHeight="1">
      <c r="H64" s="3"/>
      <c r="I64" s="2"/>
    </row>
    <row r="65" spans="8:9" ht="15" customHeight="1">
      <c r="H65" s="3"/>
      <c r="I65" s="2"/>
    </row>
    <row r="66" spans="8:9" ht="15" customHeight="1">
      <c r="H66" s="3"/>
      <c r="I66" s="2"/>
    </row>
    <row r="67" spans="8:9" ht="15" customHeight="1">
      <c r="H67" s="3"/>
      <c r="I67" s="2"/>
    </row>
    <row r="68" spans="8:9" ht="15" customHeight="1">
      <c r="H68" s="3"/>
      <c r="I68" s="2"/>
    </row>
    <row r="69" spans="8:9" ht="15" customHeight="1">
      <c r="H69" s="3"/>
      <c r="I69" s="2"/>
    </row>
    <row r="70" spans="8:9" ht="15" customHeight="1">
      <c r="H70" s="3"/>
      <c r="I70" s="2"/>
    </row>
  </sheetData>
  <sheetProtection/>
  <mergeCells count="3">
    <mergeCell ref="A33:A34"/>
    <mergeCell ref="A1:G1"/>
    <mergeCell ref="A2:G2"/>
  </mergeCells>
  <printOptions horizontalCentered="1"/>
  <pageMargins left="0.1968503937007874" right="0.1968503937007874" top="0.3937007874015748" bottom="0.3937007874015748" header="0.15748031496062992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115" zoomScaleNormal="115" zoomScalePageLayoutView="0" workbookViewId="0" topLeftCell="A1">
      <selection activeCell="J8" sqref="J8"/>
    </sheetView>
  </sheetViews>
  <sheetFormatPr defaultColWidth="11.00390625" defaultRowHeight="15" customHeight="1"/>
  <cols>
    <col min="1" max="1" width="28.625" style="86" bestFit="1" customWidth="1"/>
    <col min="2" max="2" width="13.125" style="86" bestFit="1" customWidth="1"/>
    <col min="3" max="3" width="12.875" style="86" bestFit="1" customWidth="1"/>
    <col min="4" max="4" width="13.00390625" style="86" bestFit="1" customWidth="1"/>
    <col min="5" max="5" width="9.75390625" style="86" bestFit="1" customWidth="1"/>
    <col min="6" max="6" width="17.125" style="86" bestFit="1" customWidth="1"/>
    <col min="7" max="7" width="8.875" style="86" bestFit="1" customWidth="1"/>
    <col min="8" max="8" width="7.875" style="87" bestFit="1" customWidth="1"/>
    <col min="9" max="9" width="9.625" style="87" customWidth="1"/>
    <col min="10" max="11" width="9.625" style="86" customWidth="1"/>
    <col min="12" max="16384" width="11.375" style="86" customWidth="1"/>
  </cols>
  <sheetData>
    <row r="1" spans="1:22" s="53" customFormat="1" ht="15" customHeight="1">
      <c r="A1" s="50" t="s">
        <v>23</v>
      </c>
      <c r="B1" s="50"/>
      <c r="C1" s="50"/>
      <c r="D1" s="50"/>
      <c r="E1" s="50"/>
      <c r="F1" s="50"/>
      <c r="G1" s="50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53" customFormat="1" ht="13.5" customHeight="1">
      <c r="A2" s="54" t="s">
        <v>12</v>
      </c>
      <c r="B2" s="54"/>
      <c r="C2" s="54"/>
      <c r="D2" s="54"/>
      <c r="E2" s="54"/>
      <c r="F2" s="54"/>
      <c r="G2" s="54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53" customFormat="1" ht="9" customHeight="1">
      <c r="B3" s="55"/>
      <c r="C3" s="55"/>
      <c r="D3" s="55"/>
      <c r="E3" s="55"/>
      <c r="F3" s="55"/>
      <c r="G3" s="55"/>
      <c r="H3" s="51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s="57" customFormat="1" ht="13.5" customHeight="1">
      <c r="A4" s="56" t="s">
        <v>4</v>
      </c>
      <c r="B4" s="56" t="s">
        <v>3</v>
      </c>
      <c r="C4" s="56" t="s">
        <v>13</v>
      </c>
      <c r="D4" s="56" t="s">
        <v>14</v>
      </c>
      <c r="E4" s="56" t="s">
        <v>2</v>
      </c>
      <c r="F4" s="56" t="s">
        <v>15</v>
      </c>
      <c r="G4" s="56" t="s">
        <v>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s="57" customFormat="1" ht="13.5" customHeight="1">
      <c r="A5" s="59" t="s">
        <v>16</v>
      </c>
      <c r="B5" s="60">
        <v>20</v>
      </c>
      <c r="C5" s="61">
        <v>2232.6049999999927</v>
      </c>
      <c r="D5" s="61">
        <v>0</v>
      </c>
      <c r="E5" s="61">
        <v>0</v>
      </c>
      <c r="F5" s="61">
        <v>9563.64299999946</v>
      </c>
      <c r="G5" s="62">
        <f>F5+E5+D5+C5</f>
        <v>11796.247999999452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57" customFormat="1" ht="13.5" customHeight="1">
      <c r="A6" s="63"/>
      <c r="B6" s="60">
        <v>40</v>
      </c>
      <c r="C6" s="64">
        <v>69959.21800000279</v>
      </c>
      <c r="D6" s="65">
        <v>4</v>
      </c>
      <c r="E6" s="65">
        <v>0</v>
      </c>
      <c r="F6" s="65">
        <v>1228.7050000000027</v>
      </c>
      <c r="G6" s="62">
        <f aca="true" t="shared" si="0" ref="G6:G32">F6+E6+D6+C6</f>
        <v>71191.92300000279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57" customFormat="1" ht="13.5" customHeight="1">
      <c r="A7" s="66" t="s">
        <v>5</v>
      </c>
      <c r="B7" s="67">
        <v>20</v>
      </c>
      <c r="C7" s="61">
        <v>4407.63</v>
      </c>
      <c r="D7" s="61">
        <v>6058.2</v>
      </c>
      <c r="E7" s="61">
        <v>0</v>
      </c>
      <c r="F7" s="61">
        <v>0</v>
      </c>
      <c r="G7" s="62">
        <f t="shared" si="0"/>
        <v>10465.83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57" customFormat="1" ht="13.5" customHeight="1">
      <c r="A8" s="68"/>
      <c r="B8" s="67">
        <v>40</v>
      </c>
      <c r="C8" s="61">
        <v>150531.98</v>
      </c>
      <c r="D8" s="61">
        <v>14179.5</v>
      </c>
      <c r="E8" s="61">
        <v>0</v>
      </c>
      <c r="F8" s="61">
        <v>0</v>
      </c>
      <c r="G8" s="62">
        <f t="shared" si="0"/>
        <v>164711.48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57" customFormat="1" ht="13.5" customHeight="1">
      <c r="A9" s="66" t="s">
        <v>6</v>
      </c>
      <c r="B9" s="60">
        <v>20</v>
      </c>
      <c r="C9" s="61">
        <v>0</v>
      </c>
      <c r="D9" s="61">
        <v>0</v>
      </c>
      <c r="E9" s="61">
        <v>7107</v>
      </c>
      <c r="F9" s="61">
        <v>45143</v>
      </c>
      <c r="G9" s="62">
        <f t="shared" si="0"/>
        <v>52250</v>
      </c>
      <c r="I9" s="69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s="57" customFormat="1" ht="13.5" customHeight="1">
      <c r="A10" s="68"/>
      <c r="B10" s="60">
        <v>40</v>
      </c>
      <c r="C10" s="61">
        <v>0</v>
      </c>
      <c r="D10" s="61">
        <v>0</v>
      </c>
      <c r="E10" s="61">
        <v>25475</v>
      </c>
      <c r="F10" s="61">
        <v>91165</v>
      </c>
      <c r="G10" s="62">
        <f t="shared" si="0"/>
        <v>116640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s="57" customFormat="1" ht="13.5" customHeight="1">
      <c r="A11" s="59" t="s">
        <v>17</v>
      </c>
      <c r="B11" s="60">
        <v>20</v>
      </c>
      <c r="C11" s="61">
        <v>279.4</v>
      </c>
      <c r="D11" s="61">
        <v>0</v>
      </c>
      <c r="E11" s="61">
        <v>0</v>
      </c>
      <c r="F11" s="61">
        <v>0</v>
      </c>
      <c r="G11" s="62">
        <f t="shared" si="0"/>
        <v>279.4</v>
      </c>
      <c r="H11" s="70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s="57" customFormat="1" ht="13.5" customHeight="1">
      <c r="A12" s="63"/>
      <c r="B12" s="60">
        <v>40</v>
      </c>
      <c r="C12" s="61">
        <v>12350.91</v>
      </c>
      <c r="D12" s="61">
        <v>0</v>
      </c>
      <c r="E12" s="61">
        <v>0</v>
      </c>
      <c r="F12" s="61">
        <v>0</v>
      </c>
      <c r="G12" s="62">
        <f t="shared" si="0"/>
        <v>12350.91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s="57" customFormat="1" ht="13.5" customHeight="1">
      <c r="A13" s="59" t="s">
        <v>25</v>
      </c>
      <c r="B13" s="60">
        <v>20</v>
      </c>
      <c r="C13" s="61">
        <v>0</v>
      </c>
      <c r="D13" s="61">
        <v>0</v>
      </c>
      <c r="E13" s="61">
        <v>0</v>
      </c>
      <c r="F13" s="61">
        <v>0</v>
      </c>
      <c r="G13" s="62">
        <f t="shared" si="0"/>
        <v>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2" s="57" customFormat="1" ht="13.5" customHeight="1">
      <c r="A14" s="63"/>
      <c r="B14" s="60">
        <v>40</v>
      </c>
      <c r="C14" s="61">
        <v>0</v>
      </c>
      <c r="D14" s="61">
        <v>0</v>
      </c>
      <c r="E14" s="61">
        <v>520230.74</v>
      </c>
      <c r="F14" s="61">
        <v>0</v>
      </c>
      <c r="G14" s="62">
        <f t="shared" si="0"/>
        <v>520230.74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s="57" customFormat="1" ht="13.5" customHeight="1">
      <c r="A15" s="59" t="s">
        <v>24</v>
      </c>
      <c r="B15" s="60">
        <v>20</v>
      </c>
      <c r="C15" s="61">
        <v>2.23</v>
      </c>
      <c r="D15" s="61">
        <v>15.24</v>
      </c>
      <c r="E15" s="61">
        <v>522.21</v>
      </c>
      <c r="F15" s="61">
        <v>0</v>
      </c>
      <c r="G15" s="62">
        <f t="shared" si="0"/>
        <v>539.6800000000001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s="57" customFormat="1" ht="13.5" customHeight="1">
      <c r="A16" s="63"/>
      <c r="B16" s="60">
        <v>40</v>
      </c>
      <c r="C16" s="61">
        <v>151</v>
      </c>
      <c r="D16" s="61">
        <v>5983</v>
      </c>
      <c r="E16" s="61">
        <v>0</v>
      </c>
      <c r="F16" s="61">
        <v>0</v>
      </c>
      <c r="G16" s="62">
        <f t="shared" si="0"/>
        <v>6134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s="57" customFormat="1" ht="13.5" customHeight="1">
      <c r="A17" s="59" t="s">
        <v>7</v>
      </c>
      <c r="B17" s="60">
        <v>20</v>
      </c>
      <c r="C17" s="71">
        <v>39512.121</v>
      </c>
      <c r="D17" s="71">
        <v>2979.068</v>
      </c>
      <c r="E17" s="71">
        <v>4305.839</v>
      </c>
      <c r="F17" s="71">
        <v>0</v>
      </c>
      <c r="G17" s="62">
        <f t="shared" si="0"/>
        <v>46797.028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s="57" customFormat="1" ht="13.5" customHeight="1">
      <c r="A18" s="63"/>
      <c r="B18" s="60">
        <v>40</v>
      </c>
      <c r="C18" s="71">
        <v>209106.568</v>
      </c>
      <c r="D18" s="71">
        <v>133271.913</v>
      </c>
      <c r="E18" s="71">
        <v>47555.627</v>
      </c>
      <c r="F18" s="71">
        <v>3.83</v>
      </c>
      <c r="G18" s="62">
        <f t="shared" si="0"/>
        <v>389937.93799999997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s="57" customFormat="1" ht="13.5" customHeight="1">
      <c r="A19" s="59" t="s">
        <v>8</v>
      </c>
      <c r="B19" s="60">
        <v>20</v>
      </c>
      <c r="C19" s="61">
        <v>23627.69999999999</v>
      </c>
      <c r="D19" s="61">
        <v>5129.5</v>
      </c>
      <c r="E19" s="61">
        <v>7300.100000000001</v>
      </c>
      <c r="F19" s="61">
        <v>600.6</v>
      </c>
      <c r="G19" s="62">
        <f t="shared" si="0"/>
        <v>36657.899999999994</v>
      </c>
      <c r="I19" s="6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s="57" customFormat="1" ht="13.5" customHeight="1">
      <c r="A20" s="63"/>
      <c r="B20" s="60">
        <v>40</v>
      </c>
      <c r="C20" s="61">
        <v>275832.80000000005</v>
      </c>
      <c r="D20" s="61">
        <v>117600.19999999998</v>
      </c>
      <c r="E20" s="61">
        <v>88251.90000000001</v>
      </c>
      <c r="F20" s="61">
        <v>4264.299999999999</v>
      </c>
      <c r="G20" s="62">
        <f t="shared" si="0"/>
        <v>485949.20000000007</v>
      </c>
      <c r="H20" s="70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s="57" customFormat="1" ht="13.5" customHeight="1">
      <c r="A21" s="59" t="s">
        <v>9</v>
      </c>
      <c r="B21" s="60">
        <v>20</v>
      </c>
      <c r="C21" s="61">
        <v>19399.016000000007</v>
      </c>
      <c r="D21" s="61">
        <v>4965.688000000001</v>
      </c>
      <c r="E21" s="61">
        <v>6311.261999999999</v>
      </c>
      <c r="F21" s="61">
        <v>0</v>
      </c>
      <c r="G21" s="62">
        <f t="shared" si="0"/>
        <v>30675.966000000008</v>
      </c>
      <c r="H21" s="7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57" customFormat="1" ht="13.5" customHeight="1">
      <c r="A22" s="63"/>
      <c r="B22" s="60">
        <v>40</v>
      </c>
      <c r="C22" s="61">
        <v>151876.65100000004</v>
      </c>
      <c r="D22" s="61">
        <v>65700.73199999997</v>
      </c>
      <c r="E22" s="61">
        <v>14656.635000000004</v>
      </c>
      <c r="F22" s="61">
        <v>665.4979999999998</v>
      </c>
      <c r="G22" s="62">
        <f t="shared" si="0"/>
        <v>232899.516</v>
      </c>
      <c r="H22" s="7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s="57" customFormat="1" ht="13.5" customHeight="1">
      <c r="A23" s="59" t="s">
        <v>18</v>
      </c>
      <c r="B23" s="60">
        <v>20</v>
      </c>
      <c r="C23" s="61">
        <v>4813.425000000002</v>
      </c>
      <c r="D23" s="61">
        <v>826.61</v>
      </c>
      <c r="E23" s="61">
        <v>2191.205</v>
      </c>
      <c r="F23" s="61">
        <v>0</v>
      </c>
      <c r="G23" s="62">
        <f t="shared" si="0"/>
        <v>7831.240000000002</v>
      </c>
      <c r="H23" s="70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s="57" customFormat="1" ht="13.5" customHeight="1">
      <c r="A24" s="63"/>
      <c r="B24" s="60">
        <v>40</v>
      </c>
      <c r="C24" s="61">
        <v>19746.21100000001</v>
      </c>
      <c r="D24" s="61">
        <v>115948.421</v>
      </c>
      <c r="E24" s="61">
        <v>9571.932</v>
      </c>
      <c r="F24" s="61">
        <v>0</v>
      </c>
      <c r="G24" s="62">
        <f t="shared" si="0"/>
        <v>145266.564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s="57" customFormat="1" ht="13.5" customHeight="1">
      <c r="A25" s="59" t="s">
        <v>10</v>
      </c>
      <c r="B25" s="60">
        <v>20</v>
      </c>
      <c r="C25" s="72">
        <v>0</v>
      </c>
      <c r="D25" s="72">
        <v>0</v>
      </c>
      <c r="E25" s="72">
        <v>0</v>
      </c>
      <c r="F25" s="72">
        <v>8972</v>
      </c>
      <c r="G25" s="62">
        <f t="shared" si="0"/>
        <v>8972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s="57" customFormat="1" ht="13.5" customHeight="1">
      <c r="A26" s="63"/>
      <c r="B26" s="60">
        <v>40</v>
      </c>
      <c r="C26" s="72">
        <v>0</v>
      </c>
      <c r="D26" s="72">
        <v>0</v>
      </c>
      <c r="E26" s="72">
        <v>0</v>
      </c>
      <c r="F26" s="72">
        <v>198269</v>
      </c>
      <c r="G26" s="62">
        <f t="shared" si="0"/>
        <v>198269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s="57" customFormat="1" ht="13.5" customHeight="1">
      <c r="A27" s="59" t="s">
        <v>19</v>
      </c>
      <c r="B27" s="60">
        <v>20</v>
      </c>
      <c r="C27" s="61">
        <v>690.5779467795268</v>
      </c>
      <c r="D27" s="61">
        <v>29079.677654745887</v>
      </c>
      <c r="E27" s="61">
        <v>0</v>
      </c>
      <c r="F27" s="61">
        <v>0</v>
      </c>
      <c r="G27" s="62">
        <f t="shared" si="0"/>
        <v>29770.255601525412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s="57" customFormat="1" ht="13.5" customHeight="1">
      <c r="A28" s="63"/>
      <c r="B28" s="60">
        <v>40</v>
      </c>
      <c r="C28" s="61">
        <v>5809.523423393177</v>
      </c>
      <c r="D28" s="61">
        <v>497005.6438037236</v>
      </c>
      <c r="E28" s="61">
        <v>0</v>
      </c>
      <c r="F28" s="61">
        <v>0</v>
      </c>
      <c r="G28" s="62">
        <f t="shared" si="0"/>
        <v>502815.1672271168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s="57" customFormat="1" ht="13.5" customHeight="1">
      <c r="A29" s="59" t="s">
        <v>20</v>
      </c>
      <c r="B29" s="60">
        <v>20</v>
      </c>
      <c r="C29" s="61">
        <v>0</v>
      </c>
      <c r="D29" s="61">
        <v>0</v>
      </c>
      <c r="E29" s="61">
        <v>264</v>
      </c>
      <c r="F29" s="61">
        <v>0</v>
      </c>
      <c r="G29" s="62">
        <f t="shared" si="0"/>
        <v>264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s="57" customFormat="1" ht="13.5" customHeight="1">
      <c r="A30" s="63"/>
      <c r="B30" s="60">
        <v>40</v>
      </c>
      <c r="C30" s="61">
        <v>0</v>
      </c>
      <c r="D30" s="61">
        <v>0</v>
      </c>
      <c r="E30" s="61">
        <v>2458</v>
      </c>
      <c r="F30" s="61">
        <v>0</v>
      </c>
      <c r="G30" s="62">
        <f t="shared" si="0"/>
        <v>2458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s="57" customFormat="1" ht="13.5" customHeight="1">
      <c r="A31" s="59" t="s">
        <v>21</v>
      </c>
      <c r="B31" s="60">
        <v>20</v>
      </c>
      <c r="C31" s="61">
        <v>2.3</v>
      </c>
      <c r="D31" s="61">
        <v>0</v>
      </c>
      <c r="E31" s="61">
        <v>25.4</v>
      </c>
      <c r="F31" s="61">
        <v>4282.124000000008</v>
      </c>
      <c r="G31" s="62">
        <f t="shared" si="0"/>
        <v>4309.824000000008</v>
      </c>
      <c r="H31" s="70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57" customFormat="1" ht="13.5" customHeight="1">
      <c r="A32" s="63"/>
      <c r="B32" s="60">
        <v>40</v>
      </c>
      <c r="C32" s="61">
        <v>19.259999999999998</v>
      </c>
      <c r="D32" s="61">
        <v>32.2</v>
      </c>
      <c r="E32" s="61">
        <v>16.06</v>
      </c>
      <c r="F32" s="61">
        <v>18675.18000000005</v>
      </c>
      <c r="G32" s="62">
        <f t="shared" si="0"/>
        <v>18742.70000000005</v>
      </c>
      <c r="H32" s="70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s="75" customFormat="1" ht="13.5" customHeight="1">
      <c r="A33" s="73" t="s">
        <v>1</v>
      </c>
      <c r="B33" s="74">
        <v>20</v>
      </c>
      <c r="C33" s="62">
        <f aca="true" t="shared" si="1" ref="C33:G34">C5+C7+C9+C11+C13+C15+C17+C19+C21+C23+C25+C27+C29+C31</f>
        <v>94967.00494677952</v>
      </c>
      <c r="D33" s="62">
        <f t="shared" si="1"/>
        <v>49053.98365474588</v>
      </c>
      <c r="E33" s="62">
        <f t="shared" si="1"/>
        <v>28027.016000000003</v>
      </c>
      <c r="F33" s="62">
        <f t="shared" si="1"/>
        <v>68561.36699999946</v>
      </c>
      <c r="G33" s="62">
        <f t="shared" si="1"/>
        <v>240609.37160152488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s="75" customFormat="1" ht="13.5" customHeight="1">
      <c r="A34" s="77"/>
      <c r="B34" s="74">
        <v>40</v>
      </c>
      <c r="C34" s="62">
        <f t="shared" si="1"/>
        <v>895384.121423396</v>
      </c>
      <c r="D34" s="62">
        <f t="shared" si="1"/>
        <v>949725.6098037235</v>
      </c>
      <c r="E34" s="62">
        <f t="shared" si="1"/>
        <v>708215.8940000001</v>
      </c>
      <c r="F34" s="62">
        <f t="shared" si="1"/>
        <v>314271.51300000004</v>
      </c>
      <c r="G34" s="62">
        <f t="shared" si="1"/>
        <v>2867597.13822712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s="81" customFormat="1" ht="15" customHeight="1">
      <c r="A35" s="78" t="s">
        <v>0</v>
      </c>
      <c r="B35" s="79"/>
      <c r="C35" s="62">
        <f>SUM(C5:C32)</f>
        <v>990351.1263701757</v>
      </c>
      <c r="D35" s="62">
        <f>SUM(D5:D32)</f>
        <v>998779.5934584694</v>
      </c>
      <c r="E35" s="62">
        <f>SUM(E5:E32)</f>
        <v>736242.91</v>
      </c>
      <c r="F35" s="62">
        <f>SUM(F5:F32)</f>
        <v>382832.8799999995</v>
      </c>
      <c r="G35" s="62">
        <f>C35+D35+E35+F35</f>
        <v>3108206.509828645</v>
      </c>
      <c r="H35" s="80"/>
      <c r="I35" s="80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s="81" customFormat="1" ht="11.25">
      <c r="A36" s="82"/>
      <c r="B36" s="83"/>
      <c r="C36" s="84"/>
      <c r="D36" s="84"/>
      <c r="E36" s="84"/>
      <c r="F36" s="84"/>
      <c r="G36" s="84"/>
      <c r="H36" s="80"/>
      <c r="I36" s="80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s="75" customFormat="1" ht="13.5" customHeight="1">
      <c r="A37" s="75" t="s">
        <v>11</v>
      </c>
      <c r="F37" s="85"/>
      <c r="G37" s="85"/>
      <c r="H37" s="85"/>
      <c r="I37" s="8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6:8" s="75" customFormat="1" ht="12.75">
      <c r="F38" s="85"/>
      <c r="G38" s="85"/>
      <c r="H38" s="85"/>
    </row>
    <row r="39" s="75" customFormat="1" ht="11.25"/>
    <row r="40" s="75" customFormat="1" ht="15" customHeight="1"/>
    <row r="41" s="75" customFormat="1" ht="15" customHeight="1"/>
    <row r="42" s="75" customFormat="1" ht="15" customHeight="1"/>
    <row r="43" s="75" customFormat="1" ht="15" customHeight="1"/>
    <row r="44" s="75" customFormat="1" ht="15" customHeight="1"/>
    <row r="45" spans="8:9" ht="15" customHeight="1">
      <c r="H45" s="86"/>
      <c r="I45" s="86"/>
    </row>
    <row r="46" spans="8:9" ht="15" customHeight="1">
      <c r="H46" s="86"/>
      <c r="I46" s="86"/>
    </row>
    <row r="47" spans="8:9" ht="15" customHeight="1">
      <c r="H47" s="86"/>
      <c r="I47" s="86"/>
    </row>
    <row r="48" spans="8:9" ht="15" customHeight="1">
      <c r="H48" s="86"/>
      <c r="I48" s="86"/>
    </row>
    <row r="49" spans="8:9" ht="15" customHeight="1">
      <c r="H49" s="86"/>
      <c r="I49" s="86"/>
    </row>
    <row r="50" spans="8:9" ht="15" customHeight="1">
      <c r="H50" s="86"/>
      <c r="I50" s="86"/>
    </row>
    <row r="51" spans="8:9" ht="15" customHeight="1">
      <c r="H51" s="86"/>
      <c r="I51" s="86"/>
    </row>
    <row r="52" spans="8:9" ht="15" customHeight="1">
      <c r="H52" s="86"/>
      <c r="I52" s="86"/>
    </row>
    <row r="53" spans="8:9" ht="15" customHeight="1">
      <c r="H53" s="86"/>
      <c r="I53" s="86"/>
    </row>
    <row r="54" spans="8:9" ht="15" customHeight="1">
      <c r="H54" s="86"/>
      <c r="I54" s="86"/>
    </row>
    <row r="55" spans="8:9" ht="15" customHeight="1">
      <c r="H55" s="86"/>
      <c r="I55" s="86"/>
    </row>
    <row r="56" spans="8:9" ht="15" customHeight="1">
      <c r="H56" s="86"/>
      <c r="I56" s="86"/>
    </row>
    <row r="57" spans="8:9" ht="15" customHeight="1">
      <c r="H57" s="86"/>
      <c r="I57" s="86"/>
    </row>
    <row r="58" spans="8:9" ht="15" customHeight="1">
      <c r="H58" s="86"/>
      <c r="I58" s="86"/>
    </row>
    <row r="59" spans="8:9" ht="15" customHeight="1">
      <c r="H59" s="86"/>
      <c r="I59" s="86"/>
    </row>
    <row r="60" spans="8:9" ht="15" customHeight="1">
      <c r="H60" s="86"/>
      <c r="I60" s="86"/>
    </row>
    <row r="61" spans="8:9" ht="15" customHeight="1">
      <c r="H61" s="86"/>
      <c r="I61" s="86"/>
    </row>
    <row r="62" spans="8:9" ht="15" customHeight="1">
      <c r="H62" s="86"/>
      <c r="I62" s="86"/>
    </row>
    <row r="63" spans="8:9" ht="15" customHeight="1">
      <c r="H63" s="86"/>
      <c r="I63" s="86"/>
    </row>
    <row r="64" spans="8:9" ht="15" customHeight="1">
      <c r="H64" s="86"/>
      <c r="I64" s="86"/>
    </row>
    <row r="65" spans="8:9" ht="15" customHeight="1">
      <c r="H65" s="86"/>
      <c r="I65" s="86"/>
    </row>
    <row r="66" spans="8:9" ht="15" customHeight="1">
      <c r="H66" s="86"/>
      <c r="I66" s="86"/>
    </row>
    <row r="67" spans="8:9" ht="15" customHeight="1">
      <c r="H67" s="86"/>
      <c r="I67" s="86"/>
    </row>
    <row r="68" spans="8:9" ht="15" customHeight="1">
      <c r="H68" s="86"/>
      <c r="I68" s="86"/>
    </row>
  </sheetData>
  <sheetProtection/>
  <mergeCells count="3">
    <mergeCell ref="A33:A34"/>
    <mergeCell ref="A1:G1"/>
    <mergeCell ref="A2:G2"/>
  </mergeCells>
  <printOptions horizontalCentered="1" verticalCentered="1"/>
  <pageMargins left="0.15748031496062992" right="0.15748031496062992" top="0.3937007874015748" bottom="0.1968503937007874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2021-04-19T18:08:26Z</cp:lastPrinted>
  <dcterms:modified xsi:type="dcterms:W3CDTF">2023-07-03T19:05:00Z</dcterms:modified>
  <cp:category/>
  <cp:version/>
  <cp:contentType/>
  <cp:contentStatus/>
</cp:coreProperties>
</file>