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4" activeTab="10"/>
  </bookViews>
  <sheets>
    <sheet name="Cuadro 2.1." sheetId="1" r:id="rId1"/>
    <sheet name="Gráf 2.1 y 2.2" sheetId="2" r:id="rId2"/>
    <sheet name="Gráf 2.3" sheetId="3" r:id="rId3"/>
    <sheet name="Cuadro 2.2." sheetId="4" r:id="rId4"/>
    <sheet name="Gráf 2.4 y 2.5" sheetId="5" r:id="rId5"/>
    <sheet name="Cuadro 2.3." sheetId="6" r:id="rId6"/>
    <sheet name="Gráf 2.6 y 2.7" sheetId="7" r:id="rId7"/>
    <sheet name="Cuadro 2.4." sheetId="8" r:id="rId8"/>
    <sheet name="Gráf 2.8 y 2.9" sheetId="9" r:id="rId9"/>
    <sheet name="Cuadro 2.5." sheetId="10" r:id="rId10"/>
    <sheet name="Gráf 2.10" sheetId="11" r:id="rId11"/>
  </sheets>
  <definedNames>
    <definedName name="_xlfn.SINGLE" hidden="1">#NAME?</definedName>
    <definedName name="_xlnm.Print_Area" localSheetId="5">'Cuadro 2.3.'!$A$1:$D$57</definedName>
    <definedName name="_xlnm.Print_Area" localSheetId="1">'Gráf 2.1 y 2.2'!$D$6:$J$57</definedName>
    <definedName name="_xlnm.Print_Area" localSheetId="10">'Gráf 2.10'!$D$4:$M$40</definedName>
    <definedName name="_xlnm.Print_Area" localSheetId="2">'Gráf 2.3'!$D$4:$P$38</definedName>
    <definedName name="_xlnm.Print_Area" localSheetId="4">'Gráf 2.4 y 2.5'!$D$6:$J$57</definedName>
    <definedName name="_xlnm.Print_Area" localSheetId="6">'Gráf 2.6 y 2.7'!$C$6:$I$57</definedName>
    <definedName name="_xlnm.Print_Area" localSheetId="8">'Gráf 2.8 y 2.9'!$C$6:$I$57</definedName>
  </definedNames>
  <calcPr fullCalcOnLoad="1"/>
</workbook>
</file>

<file path=xl/sharedStrings.xml><?xml version="1.0" encoding="utf-8"?>
<sst xmlns="http://schemas.openxmlformats.org/spreadsheetml/2006/main" count="382" uniqueCount="140">
  <si>
    <t>TOTAL</t>
  </si>
  <si>
    <t>MUERTOS</t>
  </si>
  <si>
    <t>DESAPARECIDOS</t>
  </si>
  <si>
    <t>HERIDOS</t>
  </si>
  <si>
    <t>ILESOS</t>
  </si>
  <si>
    <t>00 - 09</t>
  </si>
  <si>
    <t xml:space="preserve"> 09 - 18</t>
  </si>
  <si>
    <t>18 - 25</t>
  </si>
  <si>
    <t>Más de 25</t>
  </si>
  <si>
    <t>HABILITADO</t>
  </si>
  <si>
    <t>NO HABILITADO</t>
  </si>
  <si>
    <t>PLAYAS</t>
  </si>
  <si>
    <t>CONSECUENCIA DEL ACCIDENTE</t>
  </si>
  <si>
    <t xml:space="preserve">  MUERTOS</t>
  </si>
  <si>
    <t xml:space="preserve">  DESAPAR.</t>
  </si>
  <si>
    <t xml:space="preserve">   HERIDOS</t>
  </si>
  <si>
    <t xml:space="preserve">   ILESOS</t>
  </si>
  <si>
    <t>PL</t>
  </si>
  <si>
    <t>R Y L</t>
  </si>
  <si>
    <t>BAÑISTAS ACCIDENTADOS EN TEMPORADA ESTIVAL</t>
  </si>
  <si>
    <t>BAÑISTAS ACCIDENTADOS EN TEMPORADA ESTIVAL (%)</t>
  </si>
  <si>
    <t>ANT</t>
  </si>
  <si>
    <t>COQ</t>
  </si>
  <si>
    <t>LOS</t>
  </si>
  <si>
    <t>18 - 25 Años</t>
  </si>
  <si>
    <t>Más de 25 años</t>
  </si>
  <si>
    <t>BAÑISTAS ACCIDENTADOS SEGÚN EDAD</t>
  </si>
  <si>
    <t>BAÑISTAS ACCIDENTADOS SEGÚN EDAD (%)</t>
  </si>
  <si>
    <t xml:space="preserve"> PERÍODO 2000/2001</t>
  </si>
  <si>
    <t>TOTAL ACCIDENTADOS</t>
  </si>
  <si>
    <t>EDAD   (En años)</t>
  </si>
  <si>
    <t>LUGAR DE OCURRENCIA</t>
  </si>
  <si>
    <t>TOTAL BAÑISTAS ACCIDENT.</t>
  </si>
  <si>
    <t>GRAFICO 2.1</t>
  </si>
  <si>
    <t>GRAFICO 2.2</t>
  </si>
  <si>
    <t xml:space="preserve">      GRAFICO 2.3</t>
  </si>
  <si>
    <t>GRAFICO 2.4</t>
  </si>
  <si>
    <t>GRAFICO 2.5</t>
  </si>
  <si>
    <t>GRAFICO 2.7</t>
  </si>
  <si>
    <t>GRAFICO 2.6</t>
  </si>
  <si>
    <t>GRAFICO 2.8</t>
  </si>
  <si>
    <t>GRAFICO 2.9</t>
  </si>
  <si>
    <t>GRAFICO 2.10</t>
  </si>
  <si>
    <t>ARI</t>
  </si>
  <si>
    <t>RBO</t>
  </si>
  <si>
    <t>HABILITACIÓN DEL LUGAR</t>
  </si>
  <si>
    <t>IQU</t>
  </si>
  <si>
    <t>AUTORIDAD MARÍTIMA</t>
  </si>
  <si>
    <t>AUTORIDAD           MARÍTIMA</t>
  </si>
  <si>
    <t>QUI</t>
  </si>
  <si>
    <t>VAL</t>
  </si>
  <si>
    <t>09 - 18 Años</t>
  </si>
  <si>
    <t>PAN</t>
  </si>
  <si>
    <t>RÍOS Y LAGOS</t>
  </si>
  <si>
    <t>R y L</t>
  </si>
  <si>
    <t>Arica</t>
  </si>
  <si>
    <t>Iquique</t>
  </si>
  <si>
    <t>Patache</t>
  </si>
  <si>
    <t>Tocopilla</t>
  </si>
  <si>
    <t>Mejillones</t>
  </si>
  <si>
    <t>Antofagasta</t>
  </si>
  <si>
    <t>Tal Tal</t>
  </si>
  <si>
    <t>Chañaral</t>
  </si>
  <si>
    <t>Caldera</t>
  </si>
  <si>
    <t>Huasco</t>
  </si>
  <si>
    <t>Coquimbo</t>
  </si>
  <si>
    <t>Tongoy</t>
  </si>
  <si>
    <t>Los Vilos</t>
  </si>
  <si>
    <t>Hanga Roa</t>
  </si>
  <si>
    <t>Quintero</t>
  </si>
  <si>
    <t>Valparaíso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</si>
  <si>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</si>
  <si>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</si>
  <si>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</si>
  <si>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</si>
  <si>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</si>
  <si>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</si>
  <si>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</si>
  <si>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</si>
  <si>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</si>
  <si>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</si>
  <si>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</si>
  <si>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</si>
  <si>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</si>
  <si>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</si>
  <si>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</si>
  <si>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</si>
  <si>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</si>
  <si>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</si>
  <si>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Puerto Varas</t>
  </si>
  <si>
    <t>Cochamó</t>
  </si>
  <si>
    <t>Maullín</t>
  </si>
  <si>
    <t>Calbuco</t>
  </si>
  <si>
    <t>Ancud</t>
  </si>
  <si>
    <t>Río Negro-Hornopirén</t>
  </si>
  <si>
    <t>Quemchi</t>
  </si>
  <si>
    <t>Castro</t>
  </si>
  <si>
    <t>Chonchi</t>
  </si>
  <si>
    <t>Chaitén</t>
  </si>
  <si>
    <t>Quellón</t>
  </si>
  <si>
    <t>Puerto Cisne</t>
  </si>
  <si>
    <t>Puerto Aguirre</t>
  </si>
  <si>
    <t>Chacabuco</t>
  </si>
  <si>
    <t>Lago General Carrera</t>
  </si>
  <si>
    <t>Total</t>
  </si>
  <si>
    <t>2.1.- Bañistas accidentados temporada estival por consecuencia del accidentado</t>
  </si>
  <si>
    <t>según autoridad Marítima</t>
  </si>
  <si>
    <t>2.2.- Bañistas accidentados temporada estival por edad del accidentado</t>
  </si>
  <si>
    <t>según Autoridad Marítima</t>
  </si>
  <si>
    <t>2.3.- Bañistas accidentados temporada estival por habilitación del lugar</t>
  </si>
  <si>
    <t>2.5.- Bañistas accidentados temprada estival por consecuencia y lugar de ocurrencia</t>
  </si>
  <si>
    <t>PTC</t>
  </si>
  <si>
    <t>PMO</t>
  </si>
  <si>
    <t>Punta Arenas</t>
  </si>
  <si>
    <t>CAL</t>
  </si>
  <si>
    <t>HUA</t>
  </si>
  <si>
    <t>TOY</t>
  </si>
  <si>
    <t>LIR</t>
  </si>
  <si>
    <t>VLD</t>
  </si>
  <si>
    <t>VAR</t>
  </si>
  <si>
    <t>MEJ</t>
  </si>
  <si>
    <t>2.4.- Bañistas accidentados temporada estival por lugar de ocurrencia</t>
  </si>
  <si>
    <t>Período 2022/2023</t>
  </si>
  <si>
    <t>SON</t>
  </si>
  <si>
    <t>EMU</t>
  </si>
  <si>
    <t>CON</t>
  </si>
  <si>
    <t>VIC</t>
  </si>
  <si>
    <t>PAR</t>
  </si>
  <si>
    <t>VLC</t>
  </si>
  <si>
    <t>AHE</t>
  </si>
  <si>
    <t>COR</t>
  </si>
  <si>
    <t>PERIODO 2022/2023</t>
  </si>
  <si>
    <t>BAÑISTAS ACCIDENTADOS SEGÚN LUGAR DE OCURRENCIA</t>
  </si>
  <si>
    <t>00 - 00 Años</t>
  </si>
  <si>
    <t>BAÑISTAS ACCIDENTADOS SEGÚN HABILITACIÓN DEL LUGAR PERIODO 2022/2023</t>
  </si>
  <si>
    <t>BAÑISTAS ACCIDENTADOS SEGÚN HABILITACIÓN DEL LUGAR (%) PERIODO 2022/2023</t>
  </si>
  <si>
    <t>BAÑISTAS ACCIDENTADOS SEGÚN LUGAR DE OCURRENCIA PERIODO 2022/2023</t>
  </si>
  <si>
    <t>BAÑISTAS ACCIDENTADOS SEGÚN LUGAR DE OCURRENCIA (%)</t>
  </si>
  <si>
    <t xml:space="preserve"> PERIODO 2022/2023</t>
  </si>
  <si>
    <t>BAÑISTAS ACCIDENTADO SEGÚN LUGAR DE OCURRENCIA Y CONSECUENCIA</t>
  </si>
</sst>
</file>

<file path=xl/styles.xml><?xml version="1.0" encoding="utf-8"?>
<styleSheet xmlns="http://schemas.openxmlformats.org/spreadsheetml/2006/main">
  <numFmts count="5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_ ;\-#,##0.00\ 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Narrow"/>
      <family val="2"/>
    </font>
    <font>
      <b/>
      <sz val="8"/>
      <color indexed="8"/>
      <name val="Arial"/>
      <family val="2"/>
    </font>
    <font>
      <b/>
      <sz val="10.5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  <font>
      <b/>
      <sz val="9.6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205" fontId="6" fillId="0" borderId="0" xfId="0" applyNumberFormat="1" applyFont="1" applyAlignment="1">
      <alignment/>
    </xf>
    <xf numFmtId="202" fontId="4" fillId="0" borderId="0" xfId="60" applyNumberFormat="1" applyFont="1" applyAlignment="1">
      <alignment/>
    </xf>
    <xf numFmtId="16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/>
    </xf>
    <xf numFmtId="169" fontId="11" fillId="0" borderId="10" xfId="57" applyNumberFormat="1" applyFont="1" applyFill="1" applyBorder="1" applyAlignment="1">
      <alignment horizontal="right" wrapText="1"/>
      <protection/>
    </xf>
    <xf numFmtId="169" fontId="13" fillId="0" borderId="10" xfId="58" applyNumberFormat="1" applyFont="1" applyFill="1" applyBorder="1" applyAlignment="1">
      <alignment horizontal="right" wrapText="1"/>
      <protection/>
    </xf>
    <xf numFmtId="169" fontId="13" fillId="0" borderId="10" xfId="54" applyNumberFormat="1" applyBorder="1">
      <alignment/>
      <protection/>
    </xf>
    <xf numFmtId="0" fontId="6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 wrapText="1"/>
    </xf>
    <xf numFmtId="169" fontId="11" fillId="0" borderId="10" xfId="53" applyNumberFormat="1" applyFont="1" applyFill="1" applyBorder="1" applyAlignment="1">
      <alignment horizontal="right" vertical="center" wrapText="1"/>
      <protection/>
    </xf>
    <xf numFmtId="169" fontId="14" fillId="0" borderId="10" xfId="55" applyNumberFormat="1" applyFont="1" applyFill="1" applyBorder="1" applyAlignment="1">
      <alignment horizontal="right" wrapText="1"/>
      <protection/>
    </xf>
    <xf numFmtId="169" fontId="14" fillId="0" borderId="10" xfId="56" applyNumberFormat="1" applyFont="1" applyFill="1" applyBorder="1" applyAlignment="1">
      <alignment horizontal="right" wrapText="1"/>
      <protection/>
    </xf>
    <xf numFmtId="0" fontId="6" fillId="0" borderId="10" xfId="0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NumberForma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9" fillId="33" borderId="0" xfId="0" applyFont="1" applyFill="1" applyAlignment="1">
      <alignment vertical="center"/>
    </xf>
    <xf numFmtId="9" fontId="66" fillId="33" borderId="0" xfId="60" applyFont="1" applyFill="1" applyAlignment="1">
      <alignment/>
    </xf>
    <xf numFmtId="0" fontId="7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 vertical="center" readingOrder="1"/>
    </xf>
    <xf numFmtId="202" fontId="66" fillId="33" borderId="0" xfId="6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0" fontId="71" fillId="33" borderId="0" xfId="0" applyFont="1" applyFill="1" applyAlignment="1">
      <alignment horizontal="center" vertical="center" readingOrder="1"/>
    </xf>
    <xf numFmtId="0" fontId="66" fillId="33" borderId="0" xfId="52" applyFont="1" applyFill="1" applyBorder="1" applyAlignment="1">
      <alignment horizontal="right" wrapText="1"/>
      <protection/>
    </xf>
    <xf numFmtId="0" fontId="66" fillId="33" borderId="0" xfId="0" applyFont="1" applyFill="1" applyAlignment="1">
      <alignment horizontal="left"/>
    </xf>
    <xf numFmtId="0" fontId="72" fillId="33" borderId="0" xfId="0" applyFont="1" applyFill="1" applyAlignment="1">
      <alignment horizontal="center" vertical="center" readingOrder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73" fillId="33" borderId="0" xfId="0" applyFont="1" applyFill="1" applyAlignment="1">
      <alignment horizontal="center" vertical="center" readingOrder="1"/>
    </xf>
    <xf numFmtId="202" fontId="67" fillId="33" borderId="0" xfId="60" applyNumberFormat="1" applyFont="1" applyFill="1" applyAlignment="1">
      <alignment/>
    </xf>
    <xf numFmtId="169" fontId="66" fillId="33" borderId="0" xfId="0" applyNumberFormat="1" applyFont="1" applyFill="1" applyAlignment="1">
      <alignment vertical="center"/>
    </xf>
    <xf numFmtId="205" fontId="66" fillId="33" borderId="0" xfId="0" applyNumberFormat="1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 2.1." xfId="52"/>
    <cellStyle name="Normal_Cuadro 2.1._4" xfId="53"/>
    <cellStyle name="Normal_Cuadro 2.2." xfId="54"/>
    <cellStyle name="Normal_Cuadro 2.3." xfId="55"/>
    <cellStyle name="Normal_Cuadro 2.4._1" xfId="56"/>
    <cellStyle name="Normal_Cuadro 2.5.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7"/>
      <c:rotY val="10"/>
      <c:depthPercent val="200"/>
      <c:rAngAx val="1"/>
    </c:view3D>
    <c:plotArea>
      <c:layout>
        <c:manualLayout>
          <c:xMode val="edge"/>
          <c:yMode val="edge"/>
          <c:x val="0.00175"/>
          <c:y val="0.156"/>
          <c:w val="0.98325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89A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2.1 y 2.2'!$A$6:$A$9</c:f>
              <c:strCache/>
            </c:strRef>
          </c:cat>
          <c:val>
            <c:numRef>
              <c:f>'Gráf 2.1 y 2.2'!$B$6:$B$9</c:f>
              <c:numCache/>
            </c:numRef>
          </c:val>
          <c:shape val="box"/>
        </c:ser>
        <c:gapDepth val="50"/>
        <c:shape val="box"/>
        <c:axId val="56894862"/>
        <c:axId val="42291711"/>
      </c:bar3DChart>
      <c:cat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CONSECUENCIA DEL ACCIDENTE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291711"/>
        <c:crosses val="autoZero"/>
        <c:auto val="0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9486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hPercent val="62"/>
      <c:rotY val="19"/>
      <c:depthPercent val="200"/>
      <c:rAngAx val="1"/>
    </c:view3D>
    <c:plotArea>
      <c:layout>
        <c:manualLayout>
          <c:xMode val="edge"/>
          <c:yMode val="edge"/>
          <c:x val="0.0385"/>
          <c:y val="0.1245"/>
          <c:w val="0.9095"/>
          <c:h val="0.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 2.10'!$B$2</c:f>
              <c:strCache>
                <c:ptCount val="1"/>
                <c:pt idx="0">
                  <c:v>RÍOS Y LAGOS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2.10'!$A$3:$A$6</c:f>
              <c:strCache/>
            </c:strRef>
          </c:cat>
          <c:val>
            <c:numRef>
              <c:f>'Gráf 2.10'!$B$3:$B$6</c:f>
              <c:numCache/>
            </c:numRef>
          </c:val>
          <c:shape val="box"/>
        </c:ser>
        <c:ser>
          <c:idx val="1"/>
          <c:order val="1"/>
          <c:tx>
            <c:strRef>
              <c:f>'Gráf 2.10'!$C$2</c:f>
              <c:strCache>
                <c:ptCount val="1"/>
                <c:pt idx="0">
                  <c:v>PLAYAS</c:v>
                </c:pt>
              </c:strCache>
            </c:strRef>
          </c:tx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2.10'!$A$3:$A$6</c:f>
              <c:strCache/>
            </c:strRef>
          </c:cat>
          <c:val>
            <c:numRef>
              <c:f>'Gráf 2.10'!$C$3:$C$6</c:f>
              <c:numCache/>
            </c:numRef>
          </c:val>
          <c:shape val="box"/>
        </c:ser>
        <c:gapDepth val="50"/>
        <c:shape val="box"/>
        <c:axId val="21086944"/>
        <c:axId val="55564769"/>
      </c:bar3D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5564769"/>
        <c:crosses val="autoZero"/>
        <c:auto val="0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869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4525"/>
          <c:w val="0.268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085"/>
          <c:y val="0.36125"/>
          <c:w val="0.79"/>
          <c:h val="0.46175"/>
        </c:manualLayout>
      </c:layout>
      <c:pie3DChart>
        <c:varyColors val="1"/>
        <c:ser>
          <c:idx val="0"/>
          <c:order val="0"/>
          <c:spPr>
            <a:solidFill>
              <a:srgbClr val="589A4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explosion val="11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2.1 y 2.2'!$A$6:$A$9</c:f>
              <c:strCache/>
            </c:strRef>
          </c:cat>
          <c:val>
            <c:numRef>
              <c:f>'Gráf 2.1 y 2.2'!$B$6:$B$9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41"/>
          <c:w val="0.9167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2.3'!$A$1:$A$26</c:f>
              <c:strCache/>
            </c:strRef>
          </c:cat>
          <c:val>
            <c:numRef>
              <c:f>'Gráf 2.3'!$B$1:$B$26</c:f>
              <c:numCache/>
            </c:numRef>
          </c:val>
        </c:ser>
        <c:gapWidth val="50"/>
        <c:axId val="45081080"/>
        <c:axId val="3076537"/>
      </c:barChart>
      <c:cat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AUTORIDAD MARÍTIMA</a:t>
                </a:r>
              </a:p>
            </c:rich>
          </c:tx>
          <c:layout>
            <c:manualLayout>
              <c:xMode val="factor"/>
              <c:yMode val="factor"/>
              <c:x val="0.02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76537"/>
        <c:crosses val="autoZero"/>
        <c:auto val="0"/>
        <c:lblOffset val="100"/>
        <c:tickLblSkip val="1"/>
        <c:noMultiLvlLbl val="0"/>
      </c:catAx>
      <c:valAx>
        <c:axId val="30765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0.036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81080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59"/>
      <c:rotY val="11"/>
      <c:depthPercent val="200"/>
      <c:rAngAx val="1"/>
    </c:view3D>
    <c:plotArea>
      <c:layout>
        <c:manualLayout>
          <c:xMode val="edge"/>
          <c:yMode val="edge"/>
          <c:x val="0"/>
          <c:y val="0.10025"/>
          <c:w val="0.983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2.4 y 2.5'!$A$6:$A$9</c:f>
              <c:strCache/>
            </c:strRef>
          </c:cat>
          <c:val>
            <c:numRef>
              <c:f>'Gráf 2.4 y 2.5'!$B$6:$B$9</c:f>
              <c:numCache/>
            </c:numRef>
          </c:val>
          <c:shape val="box"/>
        </c:ser>
        <c:gapDepth val="50"/>
        <c:shape val="box"/>
        <c:axId val="27688834"/>
        <c:axId val="47872915"/>
      </c:bar3DChart>
      <c:catAx>
        <c:axId val="27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GRUPOS ETÁREOS</a:t>
                </a:r>
              </a:p>
            </c:rich>
          </c:tx>
          <c:layout>
            <c:manualLayout>
              <c:xMode val="factor"/>
              <c:yMode val="factor"/>
              <c:x val="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872915"/>
        <c:crosses val="autoZero"/>
        <c:auto val="0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92"/>
          <c:y val="0.3385"/>
          <c:w val="0.812"/>
          <c:h val="0.466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2.4 y 2.5'!$A$6:$A$9</c:f>
              <c:strCache/>
            </c:strRef>
          </c:cat>
          <c:val>
            <c:numRef>
              <c:f>'Gráf 2.4 y 2.5'!$B$6:$B$9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8"/>
      <c:rotY val="10"/>
      <c:depthPercent val="200"/>
      <c:rAngAx val="1"/>
    </c:view3D>
    <c:plotArea>
      <c:layout>
        <c:manualLayout>
          <c:xMode val="edge"/>
          <c:yMode val="edge"/>
          <c:x val="0"/>
          <c:y val="0.14475"/>
          <c:w val="0.983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2.6 y 2.7'!$A$2:$A$3</c:f>
              <c:strCache/>
            </c:strRef>
          </c:cat>
          <c:val>
            <c:numRef>
              <c:f>'Gráf 2.6 y 2.7'!$B$2:$B$3</c:f>
              <c:numCache/>
            </c:numRef>
          </c:val>
          <c:shape val="box"/>
        </c:ser>
        <c:gapDepth val="50"/>
        <c:shape val="box"/>
        <c:axId val="28203052"/>
        <c:axId val="52500877"/>
      </c:bar3DChart>
      <c:catAx>
        <c:axId val="2820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HABILITACION DEL LUGAR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00877"/>
        <c:crosses val="autoZero"/>
        <c:auto val="0"/>
        <c:lblOffset val="100"/>
        <c:tickLblSkip val="1"/>
        <c:noMultiLvlLbl val="0"/>
      </c:catAx>
      <c:valAx>
        <c:axId val="525008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0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0305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11025"/>
          <c:y val="0.31475"/>
          <c:w val="0.7935"/>
          <c:h val="0.4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11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2.6 y 2.7'!$A$2:$A$3</c:f>
              <c:strCache/>
            </c:strRef>
          </c:cat>
          <c:val>
            <c:numRef>
              <c:f>'Gráf 2.6 y 2.7'!$B$2:$B$3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8"/>
      <c:rotY val="10"/>
      <c:depthPercent val="200"/>
      <c:rAngAx val="1"/>
    </c:view3D>
    <c:plotArea>
      <c:layout>
        <c:manualLayout>
          <c:xMode val="edge"/>
          <c:yMode val="edge"/>
          <c:x val="0"/>
          <c:y val="0.1445"/>
          <c:w val="0.9832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2.8 y 2.9'!$A$3:$A$4</c:f>
              <c:strCache/>
            </c:strRef>
          </c:cat>
          <c:val>
            <c:numRef>
              <c:f>'Gráf 2.8 y 2.9'!$B$3:$B$4</c:f>
              <c:numCache/>
            </c:numRef>
          </c:val>
          <c:shape val="box"/>
        </c:ser>
        <c:gapDepth val="50"/>
        <c:shape val="box"/>
        <c:axId val="2745846"/>
        <c:axId val="24712615"/>
      </c:bar3DChart>
      <c:cat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LUGAR DE OCURRENCIA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584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525"/>
          <c:y val="0.28525"/>
          <c:w val="0.834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18"/>
            <c:spPr>
              <a:solidFill>
                <a:srgbClr val="50487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2.8 y 2.9'!$A$3:$A$4</c:f>
              <c:strCache/>
            </c:strRef>
          </c:cat>
          <c:val>
            <c:numRef>
              <c:f>'Gráf 2.8 y 2.9'!$B$3:$B$4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7</xdr:row>
      <xdr:rowOff>9525</xdr:rowOff>
    </xdr:from>
    <xdr:to>
      <xdr:col>9</xdr:col>
      <xdr:colOff>704850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562225" y="1476375"/>
        <a:ext cx="51911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35</xdr:row>
      <xdr:rowOff>0</xdr:rowOff>
    </xdr:from>
    <xdr:to>
      <xdr:col>9</xdr:col>
      <xdr:colOff>742950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2533650" y="6153150"/>
        <a:ext cx="52578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7</xdr:row>
      <xdr:rowOff>114300</xdr:rowOff>
    </xdr:from>
    <xdr:to>
      <xdr:col>15</xdr:col>
      <xdr:colOff>295275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3028950" y="1257300"/>
        <a:ext cx="86963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161925</xdr:rowOff>
    </xdr:from>
    <xdr:to>
      <xdr:col>9</xdr:col>
      <xdr:colOff>714375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590800" y="1381125"/>
        <a:ext cx="5191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35</xdr:row>
      <xdr:rowOff>9525</xdr:rowOff>
    </xdr:from>
    <xdr:to>
      <xdr:col>9</xdr:col>
      <xdr:colOff>742950</xdr:colOff>
      <xdr:row>57</xdr:row>
      <xdr:rowOff>114300</xdr:rowOff>
    </xdr:to>
    <xdr:graphicFrame>
      <xdr:nvGraphicFramePr>
        <xdr:cNvPr id="2" name="Chart 4"/>
        <xdr:cNvGraphicFramePr/>
      </xdr:nvGraphicFramePr>
      <xdr:xfrm>
        <a:off x="2552700" y="5943600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0</xdr:rowOff>
    </xdr:from>
    <xdr:to>
      <xdr:col>8</xdr:col>
      <xdr:colOff>704850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52575" y="1257300"/>
        <a:ext cx="5191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35</xdr:row>
      <xdr:rowOff>114300</xdr:rowOff>
    </xdr:from>
    <xdr:to>
      <xdr:col>9</xdr:col>
      <xdr:colOff>152400</xdr:colOff>
      <xdr:row>58</xdr:row>
      <xdr:rowOff>9525</xdr:rowOff>
    </xdr:to>
    <xdr:graphicFrame>
      <xdr:nvGraphicFramePr>
        <xdr:cNvPr id="2" name="Chart 4"/>
        <xdr:cNvGraphicFramePr/>
      </xdr:nvGraphicFramePr>
      <xdr:xfrm>
        <a:off x="1695450" y="5943600"/>
        <a:ext cx="52578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152400</xdr:rowOff>
    </xdr:from>
    <xdr:to>
      <xdr:col>8</xdr:col>
      <xdr:colOff>704850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52575" y="1162050"/>
        <a:ext cx="5191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34</xdr:row>
      <xdr:rowOff>19050</xdr:rowOff>
    </xdr:from>
    <xdr:to>
      <xdr:col>8</xdr:col>
      <xdr:colOff>714375</xdr:colOff>
      <xdr:row>56</xdr:row>
      <xdr:rowOff>66675</xdr:rowOff>
    </xdr:to>
    <xdr:graphicFrame>
      <xdr:nvGraphicFramePr>
        <xdr:cNvPr id="2" name="Chart 4"/>
        <xdr:cNvGraphicFramePr/>
      </xdr:nvGraphicFramePr>
      <xdr:xfrm>
        <a:off x="1504950" y="5648325"/>
        <a:ext cx="52482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</xdr:row>
      <xdr:rowOff>133350</xdr:rowOff>
    </xdr:from>
    <xdr:to>
      <xdr:col>12</xdr:col>
      <xdr:colOff>723900</xdr:colOff>
      <xdr:row>39</xdr:row>
      <xdr:rowOff>66675</xdr:rowOff>
    </xdr:to>
    <xdr:graphicFrame>
      <xdr:nvGraphicFramePr>
        <xdr:cNvPr id="1" name="Chart 4"/>
        <xdr:cNvGraphicFramePr/>
      </xdr:nvGraphicFramePr>
      <xdr:xfrm>
        <a:off x="2543175" y="1057275"/>
        <a:ext cx="73247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I7" sqref="I7"/>
    </sheetView>
  </sheetViews>
  <sheetFormatPr defaultColWidth="11.421875" defaultRowHeight="12.75"/>
  <cols>
    <col min="1" max="1" width="25.8515625" style="2" customWidth="1"/>
    <col min="2" max="2" width="16.421875" style="2" customWidth="1"/>
    <col min="3" max="3" width="11.421875" style="1" customWidth="1"/>
    <col min="4" max="4" width="16.421875" style="1" customWidth="1"/>
    <col min="5" max="6" width="11.421875" style="1" customWidth="1"/>
  </cols>
  <sheetData>
    <row r="1" spans="1:6" s="1" customFormat="1" ht="14.25">
      <c r="A1" s="38" t="s">
        <v>105</v>
      </c>
      <c r="B1" s="38"/>
      <c r="C1" s="38"/>
      <c r="D1" s="38"/>
      <c r="E1" s="38"/>
      <c r="F1" s="38"/>
    </row>
    <row r="2" spans="1:6" s="1" customFormat="1" ht="14.25">
      <c r="A2" s="38" t="s">
        <v>106</v>
      </c>
      <c r="B2" s="38"/>
      <c r="C2" s="38"/>
      <c r="D2" s="38"/>
      <c r="E2" s="38"/>
      <c r="F2" s="38"/>
    </row>
    <row r="3" spans="1:6" s="1" customFormat="1" ht="14.25">
      <c r="A3" s="38" t="s">
        <v>122</v>
      </c>
      <c r="B3" s="38"/>
      <c r="C3" s="38"/>
      <c r="D3" s="38"/>
      <c r="E3" s="38"/>
      <c r="F3" s="38"/>
    </row>
    <row r="4" spans="1:2" s="1" customFormat="1" ht="12.75">
      <c r="A4" s="2"/>
      <c r="B4" s="2"/>
    </row>
    <row r="5" spans="1:6" s="2" customFormat="1" ht="13.5" customHeight="1">
      <c r="A5" s="35" t="s">
        <v>47</v>
      </c>
      <c r="B5" s="35" t="s">
        <v>29</v>
      </c>
      <c r="C5" s="37" t="s">
        <v>12</v>
      </c>
      <c r="D5" s="37"/>
      <c r="E5" s="37"/>
      <c r="F5" s="37"/>
    </row>
    <row r="6" spans="1:6" s="3" customFormat="1" ht="13.5" customHeight="1">
      <c r="A6" s="36"/>
      <c r="B6" s="36"/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 customHeight="1">
      <c r="A7" s="10" t="s">
        <v>55</v>
      </c>
      <c r="B7" s="24">
        <f>SUM(C7:F7)</f>
        <v>10</v>
      </c>
      <c r="C7" s="25">
        <v>3</v>
      </c>
      <c r="D7" s="25">
        <v>0</v>
      </c>
      <c r="E7" s="25">
        <v>1</v>
      </c>
      <c r="F7" s="25">
        <v>6</v>
      </c>
    </row>
    <row r="8" spans="1:6" ht="12.75" customHeight="1">
      <c r="A8" s="10" t="s">
        <v>56</v>
      </c>
      <c r="B8" s="24">
        <f aca="true" t="shared" si="0" ref="B8:B55">SUM(C8:F8)</f>
        <v>7</v>
      </c>
      <c r="C8" s="25">
        <v>0</v>
      </c>
      <c r="D8" s="25">
        <v>0</v>
      </c>
      <c r="E8" s="25">
        <v>1</v>
      </c>
      <c r="F8" s="25">
        <v>6</v>
      </c>
    </row>
    <row r="9" spans="1:6" ht="12.75" customHeight="1">
      <c r="A9" s="10" t="s">
        <v>57</v>
      </c>
      <c r="B9" s="24">
        <f t="shared" si="0"/>
        <v>6</v>
      </c>
      <c r="C9" s="25">
        <v>3</v>
      </c>
      <c r="D9" s="25">
        <v>0</v>
      </c>
      <c r="E9" s="25">
        <v>0</v>
      </c>
      <c r="F9" s="25">
        <v>3</v>
      </c>
    </row>
    <row r="10" spans="1:6" ht="12.75" customHeight="1">
      <c r="A10" s="10" t="s">
        <v>58</v>
      </c>
      <c r="B10" s="24">
        <f t="shared" si="0"/>
        <v>0</v>
      </c>
      <c r="C10" s="25">
        <v>0</v>
      </c>
      <c r="D10" s="25">
        <v>0</v>
      </c>
      <c r="E10" s="25">
        <v>0</v>
      </c>
      <c r="F10" s="25">
        <v>0</v>
      </c>
    </row>
    <row r="11" spans="1:6" ht="12.75" customHeight="1">
      <c r="A11" s="10" t="s">
        <v>59</v>
      </c>
      <c r="B11" s="24">
        <f t="shared" si="0"/>
        <v>6</v>
      </c>
      <c r="C11" s="25">
        <v>2</v>
      </c>
      <c r="D11" s="25">
        <v>0</v>
      </c>
      <c r="E11" s="25">
        <v>0</v>
      </c>
      <c r="F11" s="25">
        <v>4</v>
      </c>
    </row>
    <row r="12" spans="1:6" ht="12.75" customHeight="1">
      <c r="A12" s="10" t="s">
        <v>60</v>
      </c>
      <c r="B12" s="24">
        <f t="shared" si="0"/>
        <v>3</v>
      </c>
      <c r="C12" s="25">
        <v>0</v>
      </c>
      <c r="D12" s="25">
        <v>0</v>
      </c>
      <c r="E12" s="25">
        <v>0</v>
      </c>
      <c r="F12" s="25">
        <v>3</v>
      </c>
    </row>
    <row r="13" spans="1:6" ht="12.75" customHeight="1">
      <c r="A13" s="10" t="s">
        <v>61</v>
      </c>
      <c r="B13" s="24">
        <f t="shared" si="0"/>
        <v>0</v>
      </c>
      <c r="C13" s="25">
        <v>0</v>
      </c>
      <c r="D13" s="25">
        <v>0</v>
      </c>
      <c r="E13" s="25">
        <v>0</v>
      </c>
      <c r="F13" s="25">
        <v>0</v>
      </c>
    </row>
    <row r="14" spans="1:6" ht="12.75" customHeight="1">
      <c r="A14" s="10" t="s">
        <v>62</v>
      </c>
      <c r="B14" s="24">
        <f t="shared" si="0"/>
        <v>0</v>
      </c>
      <c r="C14" s="25">
        <v>0</v>
      </c>
      <c r="D14" s="25">
        <v>0</v>
      </c>
      <c r="E14" s="25">
        <v>0</v>
      </c>
      <c r="F14" s="25">
        <v>0</v>
      </c>
    </row>
    <row r="15" spans="1:6" ht="12.75" customHeight="1">
      <c r="A15" s="10" t="s">
        <v>63</v>
      </c>
      <c r="B15" s="24">
        <f t="shared" si="0"/>
        <v>1</v>
      </c>
      <c r="C15" s="25">
        <v>0</v>
      </c>
      <c r="D15" s="25">
        <v>0</v>
      </c>
      <c r="E15" s="25">
        <v>0</v>
      </c>
      <c r="F15" s="25">
        <v>1</v>
      </c>
    </row>
    <row r="16" spans="1:6" ht="12.75" customHeight="1">
      <c r="A16" s="10" t="s">
        <v>64</v>
      </c>
      <c r="B16" s="24">
        <f t="shared" si="0"/>
        <v>2</v>
      </c>
      <c r="C16" s="25">
        <v>0</v>
      </c>
      <c r="D16" s="25">
        <v>0</v>
      </c>
      <c r="E16" s="25">
        <v>0</v>
      </c>
      <c r="F16" s="25">
        <v>2</v>
      </c>
    </row>
    <row r="17" spans="1:6" ht="12.75" customHeight="1">
      <c r="A17" s="28" t="s">
        <v>65</v>
      </c>
      <c r="B17" s="29">
        <f t="shared" si="0"/>
        <v>74</v>
      </c>
      <c r="C17" s="25">
        <v>0</v>
      </c>
      <c r="D17" s="25">
        <v>0</v>
      </c>
      <c r="E17" s="25">
        <v>0</v>
      </c>
      <c r="F17" s="25">
        <v>74</v>
      </c>
    </row>
    <row r="18" spans="1:6" ht="12.75" customHeight="1">
      <c r="A18" s="10" t="s">
        <v>66</v>
      </c>
      <c r="B18" s="24">
        <f t="shared" si="0"/>
        <v>10</v>
      </c>
      <c r="C18" s="25">
        <v>0</v>
      </c>
      <c r="D18" s="25">
        <v>0</v>
      </c>
      <c r="E18" s="25">
        <v>0</v>
      </c>
      <c r="F18" s="25">
        <v>10</v>
      </c>
    </row>
    <row r="19" spans="1:6" ht="12.75" customHeight="1">
      <c r="A19" s="10" t="s">
        <v>67</v>
      </c>
      <c r="B19" s="24">
        <f t="shared" si="0"/>
        <v>9</v>
      </c>
      <c r="C19" s="25">
        <v>0</v>
      </c>
      <c r="D19" s="25">
        <v>0</v>
      </c>
      <c r="E19" s="25">
        <v>0</v>
      </c>
      <c r="F19" s="25">
        <v>9</v>
      </c>
    </row>
    <row r="20" spans="1:6" ht="12.75" customHeight="1">
      <c r="A20" s="10" t="s">
        <v>68</v>
      </c>
      <c r="B20" s="24">
        <f t="shared" si="0"/>
        <v>0</v>
      </c>
      <c r="C20" s="25">
        <v>0</v>
      </c>
      <c r="D20" s="25">
        <v>0</v>
      </c>
      <c r="E20" s="25">
        <v>0</v>
      </c>
      <c r="F20" s="25">
        <v>0</v>
      </c>
    </row>
    <row r="21" spans="1:6" ht="12.75" customHeight="1">
      <c r="A21" s="10" t="s">
        <v>69</v>
      </c>
      <c r="B21" s="24">
        <f t="shared" si="0"/>
        <v>3</v>
      </c>
      <c r="C21" s="25">
        <v>0</v>
      </c>
      <c r="D21" s="25">
        <v>0</v>
      </c>
      <c r="E21" s="25">
        <v>0</v>
      </c>
      <c r="F21" s="25">
        <v>3</v>
      </c>
    </row>
    <row r="22" spans="1:6" ht="12.75" customHeight="1">
      <c r="A22" s="10" t="s">
        <v>70</v>
      </c>
      <c r="B22" s="24">
        <f t="shared" si="0"/>
        <v>5</v>
      </c>
      <c r="C22" s="25">
        <v>2</v>
      </c>
      <c r="D22" s="25">
        <v>0</v>
      </c>
      <c r="E22" s="25">
        <v>0</v>
      </c>
      <c r="F22" s="25">
        <v>3</v>
      </c>
    </row>
    <row r="23" spans="1:6" ht="12.75" customHeight="1">
      <c r="A23" s="10" t="s">
        <v>71</v>
      </c>
      <c r="B23" s="24">
        <f t="shared" si="0"/>
        <v>7</v>
      </c>
      <c r="C23" s="25">
        <v>1</v>
      </c>
      <c r="D23" s="25">
        <v>0</v>
      </c>
      <c r="E23" s="25">
        <v>0</v>
      </c>
      <c r="F23" s="25">
        <v>6</v>
      </c>
    </row>
    <row r="24" spans="1:6" ht="12.75" customHeight="1">
      <c r="A24" s="10" t="s">
        <v>72</v>
      </c>
      <c r="B24" s="24">
        <f t="shared" si="0"/>
        <v>2</v>
      </c>
      <c r="C24" s="25">
        <v>0</v>
      </c>
      <c r="D24" s="25">
        <v>0</v>
      </c>
      <c r="E24" s="25">
        <v>0</v>
      </c>
      <c r="F24" s="25">
        <v>2</v>
      </c>
    </row>
    <row r="25" spans="1:6" ht="12.75" customHeight="1">
      <c r="A25" s="10" t="s">
        <v>73</v>
      </c>
      <c r="B25" s="24">
        <f t="shared" si="0"/>
        <v>0</v>
      </c>
      <c r="C25" s="25">
        <v>0</v>
      </c>
      <c r="D25" s="25">
        <v>0</v>
      </c>
      <c r="E25" s="25">
        <v>0</v>
      </c>
      <c r="F25" s="25">
        <v>0</v>
      </c>
    </row>
    <row r="26" spans="1:6" ht="12.75" customHeight="1">
      <c r="A26" s="10" t="s">
        <v>74</v>
      </c>
      <c r="B26" s="24">
        <f t="shared" si="0"/>
        <v>1</v>
      </c>
      <c r="C26" s="25">
        <v>0</v>
      </c>
      <c r="D26" s="25">
        <v>0</v>
      </c>
      <c r="E26" s="25">
        <v>0</v>
      </c>
      <c r="F26" s="25">
        <v>1</v>
      </c>
    </row>
    <row r="27" spans="1:6" ht="12.75" customHeight="1">
      <c r="A27" s="10" t="s">
        <v>75</v>
      </c>
      <c r="B27" s="24">
        <f t="shared" si="0"/>
        <v>2</v>
      </c>
      <c r="C27" s="25">
        <v>1</v>
      </c>
      <c r="D27" s="25">
        <v>0</v>
      </c>
      <c r="E27" s="25">
        <v>0</v>
      </c>
      <c r="F27" s="25">
        <v>1</v>
      </c>
    </row>
    <row r="28" spans="1:6" ht="12.75" customHeight="1">
      <c r="A28" s="10" t="s">
        <v>76</v>
      </c>
      <c r="B28" s="24">
        <f t="shared" si="0"/>
        <v>4</v>
      </c>
      <c r="C28" s="25">
        <v>3</v>
      </c>
      <c r="D28" s="25">
        <v>0</v>
      </c>
      <c r="E28" s="25">
        <v>0</v>
      </c>
      <c r="F28" s="25">
        <v>1</v>
      </c>
    </row>
    <row r="29" spans="1:6" ht="12.75" customHeight="1">
      <c r="A29" s="10" t="s">
        <v>77</v>
      </c>
      <c r="B29" s="24">
        <f t="shared" si="0"/>
        <v>0</v>
      </c>
      <c r="C29" s="25">
        <v>0</v>
      </c>
      <c r="D29" s="25">
        <v>0</v>
      </c>
      <c r="E29" s="25">
        <v>0</v>
      </c>
      <c r="F29" s="25">
        <v>0</v>
      </c>
    </row>
    <row r="30" spans="1:6" ht="12.75" customHeight="1">
      <c r="A30" s="10" t="s">
        <v>78</v>
      </c>
      <c r="B30" s="24">
        <f t="shared" si="0"/>
        <v>1</v>
      </c>
      <c r="C30" s="25">
        <v>0</v>
      </c>
      <c r="D30" s="25">
        <v>0</v>
      </c>
      <c r="E30" s="25">
        <v>1</v>
      </c>
      <c r="F30" s="25">
        <v>0</v>
      </c>
    </row>
    <row r="31" spans="1:6" ht="12.75" customHeight="1">
      <c r="A31" s="10" t="s">
        <v>79</v>
      </c>
      <c r="B31" s="24">
        <f t="shared" si="0"/>
        <v>0</v>
      </c>
      <c r="C31" s="25">
        <v>0</v>
      </c>
      <c r="D31" s="25">
        <v>0</v>
      </c>
      <c r="E31" s="25">
        <v>0</v>
      </c>
      <c r="F31" s="25">
        <v>0</v>
      </c>
    </row>
    <row r="32" spans="1:6" ht="12.75" customHeight="1">
      <c r="A32" s="10" t="s">
        <v>80</v>
      </c>
      <c r="B32" s="24">
        <f t="shared" si="0"/>
        <v>0</v>
      </c>
      <c r="C32" s="25">
        <v>0</v>
      </c>
      <c r="D32" s="25">
        <v>0</v>
      </c>
      <c r="E32" s="25">
        <v>0</v>
      </c>
      <c r="F32" s="25">
        <v>0</v>
      </c>
    </row>
    <row r="33" spans="1:6" ht="12.75" customHeight="1">
      <c r="A33" s="10" t="s">
        <v>81</v>
      </c>
      <c r="B33" s="24">
        <f t="shared" si="0"/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ht="12.75" customHeight="1">
      <c r="A34" s="10" t="s">
        <v>82</v>
      </c>
      <c r="B34" s="24">
        <f t="shared" si="0"/>
        <v>2</v>
      </c>
      <c r="C34" s="25">
        <v>1</v>
      </c>
      <c r="D34" s="25">
        <v>0</v>
      </c>
      <c r="E34" s="25">
        <v>0</v>
      </c>
      <c r="F34" s="25">
        <v>1</v>
      </c>
    </row>
    <row r="35" spans="1:6" ht="12.75" customHeight="1">
      <c r="A35" s="10" t="s">
        <v>83</v>
      </c>
      <c r="B35" s="24">
        <f t="shared" si="0"/>
        <v>2</v>
      </c>
      <c r="C35" s="25">
        <v>2</v>
      </c>
      <c r="D35" s="25">
        <v>0</v>
      </c>
      <c r="E35" s="25">
        <v>0</v>
      </c>
      <c r="F35" s="25">
        <v>0</v>
      </c>
    </row>
    <row r="36" spans="1:6" ht="12.75" customHeight="1">
      <c r="A36" s="10" t="s">
        <v>84</v>
      </c>
      <c r="B36" s="24">
        <f t="shared" si="0"/>
        <v>2</v>
      </c>
      <c r="C36" s="25">
        <v>0</v>
      </c>
      <c r="D36" s="25">
        <v>0</v>
      </c>
      <c r="E36" s="25">
        <v>2</v>
      </c>
      <c r="F36" s="25">
        <v>0</v>
      </c>
    </row>
    <row r="37" spans="1:6" ht="12.75" customHeight="1">
      <c r="A37" s="10" t="s">
        <v>85</v>
      </c>
      <c r="B37" s="24">
        <f t="shared" si="0"/>
        <v>3</v>
      </c>
      <c r="C37" s="25">
        <v>0</v>
      </c>
      <c r="D37" s="25">
        <v>0</v>
      </c>
      <c r="E37" s="25">
        <v>1</v>
      </c>
      <c r="F37" s="25">
        <v>2</v>
      </c>
    </row>
    <row r="38" spans="1:6" ht="12.75" customHeight="1">
      <c r="A38" s="10" t="s">
        <v>86</v>
      </c>
      <c r="B38" s="24">
        <f t="shared" si="0"/>
        <v>1</v>
      </c>
      <c r="C38" s="25">
        <v>0</v>
      </c>
      <c r="D38" s="25">
        <v>0</v>
      </c>
      <c r="E38" s="25">
        <v>0</v>
      </c>
      <c r="F38" s="25">
        <v>1</v>
      </c>
    </row>
    <row r="39" spans="1:6" ht="12.75" customHeight="1">
      <c r="A39" s="10" t="s">
        <v>87</v>
      </c>
      <c r="B39" s="24">
        <f t="shared" si="0"/>
        <v>0</v>
      </c>
      <c r="C39" s="25">
        <v>0</v>
      </c>
      <c r="D39" s="25">
        <v>0</v>
      </c>
      <c r="E39" s="25">
        <v>0</v>
      </c>
      <c r="F39" s="25">
        <v>0</v>
      </c>
    </row>
    <row r="40" spans="1:6" ht="12.75" customHeight="1">
      <c r="A40" s="10" t="s">
        <v>88</v>
      </c>
      <c r="B40" s="24">
        <f t="shared" si="0"/>
        <v>1</v>
      </c>
      <c r="C40" s="25">
        <v>0</v>
      </c>
      <c r="D40" s="25">
        <v>0</v>
      </c>
      <c r="E40" s="25">
        <v>1</v>
      </c>
      <c r="F40" s="25">
        <v>0</v>
      </c>
    </row>
    <row r="41" spans="1:6" ht="12.75" customHeight="1">
      <c r="A41" s="10" t="s">
        <v>89</v>
      </c>
      <c r="B41" s="24">
        <f t="shared" si="0"/>
        <v>1</v>
      </c>
      <c r="C41" s="25">
        <v>0</v>
      </c>
      <c r="D41" s="25">
        <v>0</v>
      </c>
      <c r="E41" s="25">
        <v>1</v>
      </c>
      <c r="F41" s="25">
        <v>0</v>
      </c>
    </row>
    <row r="42" spans="1:6" ht="12.75" customHeight="1">
      <c r="A42" s="10" t="s">
        <v>90</v>
      </c>
      <c r="B42" s="24">
        <f t="shared" si="0"/>
        <v>0</v>
      </c>
      <c r="C42" s="25">
        <v>0</v>
      </c>
      <c r="D42" s="25">
        <v>0</v>
      </c>
      <c r="E42" s="25">
        <v>0</v>
      </c>
      <c r="F42" s="25">
        <v>0</v>
      </c>
    </row>
    <row r="43" spans="1:6" ht="12.75" customHeight="1">
      <c r="A43" s="10" t="s">
        <v>91</v>
      </c>
      <c r="B43" s="24">
        <f t="shared" si="0"/>
        <v>0</v>
      </c>
      <c r="C43" s="25">
        <v>0</v>
      </c>
      <c r="D43" s="25">
        <v>0</v>
      </c>
      <c r="E43" s="25">
        <v>0</v>
      </c>
      <c r="F43" s="25">
        <v>0</v>
      </c>
    </row>
    <row r="44" spans="1:6" ht="12.75" customHeight="1">
      <c r="A44" s="10" t="s">
        <v>92</v>
      </c>
      <c r="B44" s="24">
        <f t="shared" si="0"/>
        <v>0</v>
      </c>
      <c r="C44" s="25">
        <v>0</v>
      </c>
      <c r="D44" s="25">
        <v>0</v>
      </c>
      <c r="E44" s="25">
        <v>0</v>
      </c>
      <c r="F44" s="25">
        <v>0</v>
      </c>
    </row>
    <row r="45" spans="1:6" ht="12.75" customHeight="1">
      <c r="A45" s="10" t="s">
        <v>93</v>
      </c>
      <c r="B45" s="24">
        <f t="shared" si="0"/>
        <v>0</v>
      </c>
      <c r="C45" s="25">
        <v>0</v>
      </c>
      <c r="D45" s="25">
        <v>0</v>
      </c>
      <c r="E45" s="25">
        <v>0</v>
      </c>
      <c r="F45" s="25">
        <v>0</v>
      </c>
    </row>
    <row r="46" spans="1:6" ht="12.75" customHeight="1">
      <c r="A46" s="10" t="s">
        <v>94</v>
      </c>
      <c r="B46" s="24">
        <f t="shared" si="0"/>
        <v>0</v>
      </c>
      <c r="C46" s="25">
        <v>0</v>
      </c>
      <c r="D46" s="25">
        <v>0</v>
      </c>
      <c r="E46" s="25">
        <v>0</v>
      </c>
      <c r="F46" s="25">
        <v>0</v>
      </c>
    </row>
    <row r="47" spans="1:6" ht="12.75" customHeight="1">
      <c r="A47" s="10" t="s">
        <v>95</v>
      </c>
      <c r="B47" s="24">
        <f t="shared" si="0"/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ht="12.75" customHeight="1">
      <c r="A48" s="10" t="s">
        <v>96</v>
      </c>
      <c r="B48" s="24">
        <f t="shared" si="0"/>
        <v>0</v>
      </c>
      <c r="C48" s="25">
        <v>0</v>
      </c>
      <c r="D48" s="25">
        <v>0</v>
      </c>
      <c r="E48" s="25">
        <v>0</v>
      </c>
      <c r="F48" s="25">
        <v>0</v>
      </c>
    </row>
    <row r="49" spans="1:6" ht="12.75" customHeight="1">
      <c r="A49" s="10" t="s">
        <v>97</v>
      </c>
      <c r="B49" s="24">
        <f t="shared" si="0"/>
        <v>0</v>
      </c>
      <c r="C49" s="25">
        <v>0</v>
      </c>
      <c r="D49" s="25">
        <v>0</v>
      </c>
      <c r="E49" s="25">
        <v>0</v>
      </c>
      <c r="F49" s="25">
        <v>0</v>
      </c>
    </row>
    <row r="50" spans="1:6" ht="12.75" customHeight="1">
      <c r="A50" s="10" t="s">
        <v>98</v>
      </c>
      <c r="B50" s="24">
        <f t="shared" si="0"/>
        <v>0</v>
      </c>
      <c r="C50" s="25">
        <v>0</v>
      </c>
      <c r="D50" s="25">
        <v>0</v>
      </c>
      <c r="E50" s="25">
        <v>0</v>
      </c>
      <c r="F50" s="25">
        <v>0</v>
      </c>
    </row>
    <row r="51" spans="1:6" ht="12.75" customHeight="1">
      <c r="A51" s="10" t="s">
        <v>99</v>
      </c>
      <c r="B51" s="24">
        <f t="shared" si="0"/>
        <v>0</v>
      </c>
      <c r="C51" s="25">
        <v>0</v>
      </c>
      <c r="D51" s="25">
        <v>0</v>
      </c>
      <c r="E51" s="25">
        <v>0</v>
      </c>
      <c r="F51" s="25">
        <v>0</v>
      </c>
    </row>
    <row r="52" spans="1:6" ht="12.75" customHeight="1">
      <c r="A52" s="10" t="s">
        <v>100</v>
      </c>
      <c r="B52" s="24">
        <f t="shared" si="0"/>
        <v>0</v>
      </c>
      <c r="C52" s="25">
        <v>0</v>
      </c>
      <c r="D52" s="25">
        <v>0</v>
      </c>
      <c r="E52" s="25">
        <v>0</v>
      </c>
      <c r="F52" s="25">
        <v>0</v>
      </c>
    </row>
    <row r="53" spans="1:6" ht="15.75">
      <c r="A53" s="10" t="s">
        <v>101</v>
      </c>
      <c r="B53" s="24">
        <f t="shared" si="0"/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ht="15.75">
      <c r="A54" s="10" t="s">
        <v>102</v>
      </c>
      <c r="B54" s="24">
        <f t="shared" si="0"/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ht="15.75">
      <c r="A55" s="10" t="s">
        <v>103</v>
      </c>
      <c r="B55" s="24">
        <f t="shared" si="0"/>
        <v>0</v>
      </c>
      <c r="C55" s="25">
        <v>0</v>
      </c>
      <c r="D55" s="25">
        <v>0</v>
      </c>
      <c r="E55" s="25">
        <v>0</v>
      </c>
      <c r="F55" s="25">
        <v>0</v>
      </c>
    </row>
    <row r="56" spans="1:6" ht="15.75">
      <c r="A56" s="10" t="s">
        <v>113</v>
      </c>
      <c r="B56" s="24">
        <f>SUM(C56:F56)</f>
        <v>1</v>
      </c>
      <c r="C56" s="25">
        <v>0</v>
      </c>
      <c r="D56" s="25">
        <v>0</v>
      </c>
      <c r="E56" s="25">
        <v>0</v>
      </c>
      <c r="F56" s="25">
        <v>1</v>
      </c>
    </row>
    <row r="57" spans="1:6" ht="15.75">
      <c r="A57" s="15" t="s">
        <v>104</v>
      </c>
      <c r="B57" s="14">
        <f>SUM(B7:B56)</f>
        <v>166</v>
      </c>
      <c r="C57" s="16">
        <f>SUM(C7:C56)</f>
        <v>18</v>
      </c>
      <c r="D57" s="16">
        <f>SUM(D7:D56)</f>
        <v>0</v>
      </c>
      <c r="E57" s="16">
        <f>SUM(E7:E56)</f>
        <v>8</v>
      </c>
      <c r="F57" s="16">
        <f>SUM(F7:F56)</f>
        <v>140</v>
      </c>
    </row>
    <row r="59" ht="12.75">
      <c r="D59" s="8"/>
    </row>
  </sheetData>
  <sheetProtection/>
  <mergeCells count="6">
    <mergeCell ref="A5:A6"/>
    <mergeCell ref="B5:B6"/>
    <mergeCell ref="C5:F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="120" zoomScaleNormal="120" zoomScalePageLayoutView="0" workbookViewId="0" topLeftCell="A1">
      <selection activeCell="Q16" sqref="Q16"/>
    </sheetView>
  </sheetViews>
  <sheetFormatPr defaultColWidth="11.421875" defaultRowHeight="12.75"/>
  <cols>
    <col min="1" max="1" width="24.7109375" style="5" bestFit="1" customWidth="1"/>
    <col min="2" max="2" width="11.140625" style="5" customWidth="1"/>
    <col min="3" max="3" width="7.421875" style="1" bestFit="1" customWidth="1"/>
    <col min="4" max="4" width="5.28125" style="1" customWidth="1"/>
    <col min="5" max="5" width="4.7109375" style="1" customWidth="1"/>
    <col min="6" max="6" width="6.140625" style="1" customWidth="1"/>
    <col min="7" max="7" width="4.421875" style="1" customWidth="1"/>
    <col min="8" max="9" width="6.140625" style="1" customWidth="1"/>
    <col min="10" max="10" width="5.8515625" style="1" customWidth="1"/>
    <col min="11" max="11" width="6.7109375" style="1" customWidth="1"/>
    <col min="12" max="12" width="5.8515625" style="1" customWidth="1"/>
    <col min="13" max="13" width="1.8515625" style="0" customWidth="1"/>
    <col min="14" max="16384" width="11.421875" style="1" customWidth="1"/>
  </cols>
  <sheetData>
    <row r="1" spans="1:12" ht="15" customHeight="1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38" t="str">
        <f>'Cuadro 2.1.'!A3:F3</f>
        <v>Período 2022/2023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6.75" customHeight="1"/>
    <row r="5" spans="1:12" ht="15" customHeight="1">
      <c r="A5" s="48" t="s">
        <v>47</v>
      </c>
      <c r="B5" s="48" t="s">
        <v>32</v>
      </c>
      <c r="C5" s="48" t="s">
        <v>0</v>
      </c>
      <c r="D5" s="48"/>
      <c r="E5" s="49" t="s">
        <v>12</v>
      </c>
      <c r="F5" s="49"/>
      <c r="G5" s="49"/>
      <c r="H5" s="49"/>
      <c r="I5" s="49"/>
      <c r="J5" s="49"/>
      <c r="K5" s="49"/>
      <c r="L5" s="49"/>
    </row>
    <row r="6" spans="1:12" ht="15" customHeight="1">
      <c r="A6" s="48"/>
      <c r="B6" s="48"/>
      <c r="C6" s="48"/>
      <c r="D6" s="48"/>
      <c r="E6" s="10" t="s">
        <v>13</v>
      </c>
      <c r="F6" s="10"/>
      <c r="G6" s="10" t="s">
        <v>14</v>
      </c>
      <c r="H6" s="10"/>
      <c r="I6" s="10" t="s">
        <v>15</v>
      </c>
      <c r="J6" s="10"/>
      <c r="K6" s="10" t="s">
        <v>16</v>
      </c>
      <c r="L6" s="10"/>
    </row>
    <row r="7" spans="1:12" ht="15" customHeight="1">
      <c r="A7" s="48"/>
      <c r="B7" s="48"/>
      <c r="C7" s="18" t="s">
        <v>17</v>
      </c>
      <c r="D7" s="18" t="s">
        <v>18</v>
      </c>
      <c r="E7" s="18" t="s">
        <v>17</v>
      </c>
      <c r="F7" s="18" t="s">
        <v>54</v>
      </c>
      <c r="G7" s="18" t="s">
        <v>17</v>
      </c>
      <c r="H7" s="18" t="s">
        <v>54</v>
      </c>
      <c r="I7" s="18" t="s">
        <v>17</v>
      </c>
      <c r="J7" s="18" t="s">
        <v>54</v>
      </c>
      <c r="K7" s="18" t="s">
        <v>17</v>
      </c>
      <c r="L7" s="18" t="s">
        <v>54</v>
      </c>
    </row>
    <row r="8" spans="1:12" ht="12.75" customHeight="1">
      <c r="A8" s="10" t="s">
        <v>55</v>
      </c>
      <c r="B8" s="19">
        <f aca="true" t="shared" si="0" ref="B8:B57">SUM(C8:D8)</f>
        <v>10</v>
      </c>
      <c r="C8" s="20">
        <f>E8+G8+I8+K8</f>
        <v>10</v>
      </c>
      <c r="D8" s="20">
        <f aca="true" t="shared" si="1" ref="D8:D32">F8+H8+J8+L8</f>
        <v>0</v>
      </c>
      <c r="E8" s="21">
        <v>3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6</v>
      </c>
      <c r="L8" s="21">
        <v>0</v>
      </c>
    </row>
    <row r="9" spans="1:12" ht="12.75" customHeight="1">
      <c r="A9" s="10" t="s">
        <v>56</v>
      </c>
      <c r="B9" s="19">
        <f t="shared" si="0"/>
        <v>7</v>
      </c>
      <c r="C9" s="20">
        <f aca="true" t="shared" si="2" ref="C9:C57">E9+G9+I9+K9</f>
        <v>7</v>
      </c>
      <c r="D9" s="20">
        <f t="shared" si="1"/>
        <v>0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6</v>
      </c>
      <c r="L9" s="21">
        <v>0</v>
      </c>
    </row>
    <row r="10" spans="1:12" ht="12.75" customHeight="1">
      <c r="A10" s="10" t="s">
        <v>57</v>
      </c>
      <c r="B10" s="19">
        <f t="shared" si="0"/>
        <v>6</v>
      </c>
      <c r="C10" s="20">
        <f t="shared" si="2"/>
        <v>6</v>
      </c>
      <c r="D10" s="20">
        <f t="shared" si="1"/>
        <v>0</v>
      </c>
      <c r="E10" s="21">
        <v>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3</v>
      </c>
      <c r="L10" s="21">
        <v>0</v>
      </c>
    </row>
    <row r="11" spans="1:12" ht="12.75" customHeight="1">
      <c r="A11" s="10" t="s">
        <v>58</v>
      </c>
      <c r="B11" s="19">
        <f t="shared" si="0"/>
        <v>0</v>
      </c>
      <c r="C11" s="20">
        <f t="shared" si="2"/>
        <v>0</v>
      </c>
      <c r="D11" s="20">
        <f t="shared" si="1"/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ht="12.75" customHeight="1">
      <c r="A12" s="10" t="s">
        <v>59</v>
      </c>
      <c r="B12" s="19">
        <f t="shared" si="0"/>
        <v>6</v>
      </c>
      <c r="C12" s="20">
        <f t="shared" si="2"/>
        <v>6</v>
      </c>
      <c r="D12" s="20">
        <f t="shared" si="1"/>
        <v>0</v>
      </c>
      <c r="E12" s="21">
        <v>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4</v>
      </c>
      <c r="L12" s="21">
        <v>0</v>
      </c>
    </row>
    <row r="13" spans="1:12" ht="12.75" customHeight="1">
      <c r="A13" s="10" t="s">
        <v>60</v>
      </c>
      <c r="B13" s="19">
        <f t="shared" si="0"/>
        <v>3</v>
      </c>
      <c r="C13" s="20">
        <f t="shared" si="2"/>
        <v>3</v>
      </c>
      <c r="D13" s="20">
        <f t="shared" si="1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3</v>
      </c>
      <c r="L13" s="21">
        <v>0</v>
      </c>
    </row>
    <row r="14" spans="1:12" ht="12.75" customHeight="1">
      <c r="A14" s="10" t="s">
        <v>61</v>
      </c>
      <c r="B14" s="19">
        <f t="shared" si="0"/>
        <v>0</v>
      </c>
      <c r="C14" s="20">
        <f t="shared" si="2"/>
        <v>0</v>
      </c>
      <c r="D14" s="20">
        <f t="shared" si="1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ht="12.75" customHeight="1">
      <c r="A15" s="10" t="s">
        <v>62</v>
      </c>
      <c r="B15" s="19">
        <f t="shared" si="0"/>
        <v>0</v>
      </c>
      <c r="C15" s="20">
        <f t="shared" si="2"/>
        <v>0</v>
      </c>
      <c r="D15" s="20">
        <f>F15+H15+J15+L15</f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2.75" customHeight="1">
      <c r="A16" s="10" t="s">
        <v>63</v>
      </c>
      <c r="B16" s="19">
        <f t="shared" si="0"/>
        <v>1</v>
      </c>
      <c r="C16" s="20">
        <f t="shared" si="2"/>
        <v>1</v>
      </c>
      <c r="D16" s="20">
        <f>F16+H16+J16+L16</f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</v>
      </c>
      <c r="L16" s="21">
        <v>0</v>
      </c>
    </row>
    <row r="17" spans="1:12" ht="12.75" customHeight="1">
      <c r="A17" s="10" t="s">
        <v>64</v>
      </c>
      <c r="B17" s="19">
        <f t="shared" si="0"/>
        <v>2</v>
      </c>
      <c r="C17" s="20">
        <f t="shared" si="2"/>
        <v>2</v>
      </c>
      <c r="D17" s="20">
        <f>F17+H17+J17+L17</f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</v>
      </c>
      <c r="L17" s="21">
        <v>0</v>
      </c>
    </row>
    <row r="18" spans="1:13" s="33" customFormat="1" ht="12.75" customHeight="1">
      <c r="A18" s="28" t="s">
        <v>65</v>
      </c>
      <c r="B18" s="31">
        <f t="shared" si="0"/>
        <v>74</v>
      </c>
      <c r="C18" s="20">
        <f t="shared" si="2"/>
        <v>74</v>
      </c>
      <c r="D18" s="20">
        <f t="shared" si="1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74</v>
      </c>
      <c r="L18" s="21">
        <v>0</v>
      </c>
      <c r="M18" s="32"/>
    </row>
    <row r="19" spans="1:12" ht="12.75" customHeight="1">
      <c r="A19" s="10" t="s">
        <v>66</v>
      </c>
      <c r="B19" s="19">
        <f t="shared" si="0"/>
        <v>10</v>
      </c>
      <c r="C19" s="20">
        <f t="shared" si="2"/>
        <v>10</v>
      </c>
      <c r="D19" s="20">
        <f>F19+H19+J19+L19</f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10</v>
      </c>
      <c r="L19" s="21">
        <v>0</v>
      </c>
    </row>
    <row r="20" spans="1:12" ht="12.75" customHeight="1">
      <c r="A20" s="10" t="s">
        <v>67</v>
      </c>
      <c r="B20" s="19">
        <f t="shared" si="0"/>
        <v>9</v>
      </c>
      <c r="C20" s="20">
        <f t="shared" si="2"/>
        <v>9</v>
      </c>
      <c r="D20" s="20">
        <f>F20+H20+J20+L20</f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9</v>
      </c>
      <c r="L20" s="21">
        <v>0</v>
      </c>
    </row>
    <row r="21" spans="1:12" ht="12.75" customHeight="1">
      <c r="A21" s="10" t="s">
        <v>68</v>
      </c>
      <c r="B21" s="19">
        <f t="shared" si="0"/>
        <v>0</v>
      </c>
      <c r="C21" s="20">
        <f t="shared" si="2"/>
        <v>0</v>
      </c>
      <c r="D21" s="20">
        <f t="shared" si="1"/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12.75" customHeight="1">
      <c r="A22" s="10" t="s">
        <v>69</v>
      </c>
      <c r="B22" s="19">
        <f t="shared" si="0"/>
        <v>3</v>
      </c>
      <c r="C22" s="20">
        <f t="shared" si="2"/>
        <v>3</v>
      </c>
      <c r="D22" s="20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3</v>
      </c>
      <c r="L22" s="21">
        <v>0</v>
      </c>
    </row>
    <row r="23" spans="1:12" ht="12.75" customHeight="1">
      <c r="A23" s="10" t="s">
        <v>70</v>
      </c>
      <c r="B23" s="19">
        <f t="shared" si="0"/>
        <v>5</v>
      </c>
      <c r="C23" s="20">
        <f t="shared" si="2"/>
        <v>5</v>
      </c>
      <c r="D23" s="20">
        <f t="shared" si="1"/>
        <v>0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3</v>
      </c>
      <c r="L23" s="21">
        <v>0</v>
      </c>
    </row>
    <row r="24" spans="1:12" ht="12.75" customHeight="1">
      <c r="A24" s="10" t="s">
        <v>71</v>
      </c>
      <c r="B24" s="19">
        <f t="shared" si="0"/>
        <v>7</v>
      </c>
      <c r="C24" s="20">
        <f t="shared" si="2"/>
        <v>7</v>
      </c>
      <c r="D24" s="20">
        <f>F24+H24+J24+L24</f>
        <v>0</v>
      </c>
      <c r="E24" s="21">
        <v>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6</v>
      </c>
      <c r="L24" s="21">
        <v>0</v>
      </c>
    </row>
    <row r="25" spans="1:12" ht="12.75" customHeight="1">
      <c r="A25" s="10" t="s">
        <v>72</v>
      </c>
      <c r="B25" s="19">
        <f t="shared" si="0"/>
        <v>2</v>
      </c>
      <c r="C25" s="20">
        <f t="shared" si="2"/>
        <v>2</v>
      </c>
      <c r="D25" s="20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2</v>
      </c>
      <c r="L25" s="21">
        <v>0</v>
      </c>
    </row>
    <row r="26" spans="1:12" ht="12.75" customHeight="1">
      <c r="A26" s="10" t="s">
        <v>73</v>
      </c>
      <c r="B26" s="19">
        <f t="shared" si="0"/>
        <v>0</v>
      </c>
      <c r="C26" s="20">
        <f t="shared" si="2"/>
        <v>0</v>
      </c>
      <c r="D26" s="20">
        <f>F26+H26+J26+L26</f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2.75" customHeight="1">
      <c r="A27" s="10" t="s">
        <v>74</v>
      </c>
      <c r="B27" s="19">
        <f t="shared" si="0"/>
        <v>1</v>
      </c>
      <c r="C27" s="20">
        <f t="shared" si="2"/>
        <v>1</v>
      </c>
      <c r="D27" s="20">
        <f>F27+H27+J27+L27</f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0</v>
      </c>
    </row>
    <row r="28" spans="1:12" ht="12.75" customHeight="1">
      <c r="A28" s="10" t="s">
        <v>75</v>
      </c>
      <c r="B28" s="19">
        <f t="shared" si="0"/>
        <v>2</v>
      </c>
      <c r="C28" s="20">
        <f t="shared" si="2"/>
        <v>2</v>
      </c>
      <c r="D28" s="20">
        <f>F28+H28+J28+L28</f>
        <v>0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0</v>
      </c>
    </row>
    <row r="29" spans="1:12" ht="12.75" customHeight="1">
      <c r="A29" s="10" t="s">
        <v>76</v>
      </c>
      <c r="B29" s="19">
        <f t="shared" si="0"/>
        <v>4</v>
      </c>
      <c r="C29" s="20">
        <f t="shared" si="2"/>
        <v>4</v>
      </c>
      <c r="D29" s="20">
        <f>F29+H29+J29+L29</f>
        <v>0</v>
      </c>
      <c r="E29" s="21">
        <v>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</v>
      </c>
      <c r="L29" s="21">
        <v>0</v>
      </c>
    </row>
    <row r="30" spans="1:12" ht="12.75" customHeight="1">
      <c r="A30" s="10" t="s">
        <v>77</v>
      </c>
      <c r="B30" s="19">
        <f t="shared" si="0"/>
        <v>0</v>
      </c>
      <c r="C30" s="20">
        <f t="shared" si="2"/>
        <v>0</v>
      </c>
      <c r="D30" s="20">
        <f t="shared" si="1"/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2" ht="12.75" customHeight="1">
      <c r="A31" s="10" t="s">
        <v>78</v>
      </c>
      <c r="B31" s="19">
        <f t="shared" si="0"/>
        <v>1</v>
      </c>
      <c r="C31" s="20">
        <f t="shared" si="2"/>
        <v>1</v>
      </c>
      <c r="D31" s="20">
        <f t="shared" si="1"/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</row>
    <row r="32" spans="1:12" ht="12.75" customHeight="1">
      <c r="A32" s="10" t="s">
        <v>79</v>
      </c>
      <c r="B32" s="19">
        <f t="shared" si="0"/>
        <v>0</v>
      </c>
      <c r="C32" s="20">
        <f t="shared" si="2"/>
        <v>0</v>
      </c>
      <c r="D32" s="20">
        <f t="shared" si="1"/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1:12" ht="12.75" customHeight="1">
      <c r="A33" s="10" t="s">
        <v>80</v>
      </c>
      <c r="B33" s="19">
        <f t="shared" si="0"/>
        <v>0</v>
      </c>
      <c r="C33" s="20">
        <f t="shared" si="2"/>
        <v>0</v>
      </c>
      <c r="D33" s="20">
        <f>F33+H33+J33+L33</f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ht="12.75" customHeight="1">
      <c r="A34" s="10" t="s">
        <v>81</v>
      </c>
      <c r="B34" s="19">
        <f t="shared" si="0"/>
        <v>0</v>
      </c>
      <c r="C34" s="20">
        <f t="shared" si="2"/>
        <v>0</v>
      </c>
      <c r="D34" s="20">
        <f aca="true" t="shared" si="3" ref="D34:D40">F34+H34+J34+L34</f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1:12" ht="12.75" customHeight="1">
      <c r="A35" s="10" t="s">
        <v>82</v>
      </c>
      <c r="B35" s="19">
        <f t="shared" si="0"/>
        <v>2</v>
      </c>
      <c r="C35" s="20">
        <f t="shared" si="2"/>
        <v>1</v>
      </c>
      <c r="D35" s="20">
        <f>F35+H35+J35+L35</f>
        <v>1</v>
      </c>
      <c r="E35" s="21">
        <v>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0</v>
      </c>
    </row>
    <row r="36" spans="1:12" ht="12.75" customHeight="1">
      <c r="A36" s="10" t="s">
        <v>83</v>
      </c>
      <c r="B36" s="19">
        <f t="shared" si="0"/>
        <v>2</v>
      </c>
      <c r="C36" s="20">
        <f t="shared" si="2"/>
        <v>0</v>
      </c>
      <c r="D36" s="20">
        <f t="shared" si="3"/>
        <v>2</v>
      </c>
      <c r="E36" s="21">
        <v>0</v>
      </c>
      <c r="F36" s="21">
        <v>2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1:12" ht="12.75" customHeight="1">
      <c r="A37" s="10" t="s">
        <v>84</v>
      </c>
      <c r="B37" s="19">
        <f t="shared" si="0"/>
        <v>2</v>
      </c>
      <c r="C37" s="20">
        <f t="shared" si="2"/>
        <v>0</v>
      </c>
      <c r="D37" s="20">
        <f t="shared" si="3"/>
        <v>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2</v>
      </c>
      <c r="K37" s="21">
        <v>0</v>
      </c>
      <c r="L37" s="21">
        <v>0</v>
      </c>
    </row>
    <row r="38" spans="1:12" ht="12.75" customHeight="1">
      <c r="A38" s="10" t="s">
        <v>85</v>
      </c>
      <c r="B38" s="19">
        <f t="shared" si="0"/>
        <v>3</v>
      </c>
      <c r="C38" s="20">
        <f t="shared" si="2"/>
        <v>2</v>
      </c>
      <c r="D38" s="20">
        <f>F38+H38+J38+L38</f>
        <v>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2</v>
      </c>
      <c r="L38" s="21">
        <v>0</v>
      </c>
    </row>
    <row r="39" spans="1:12" ht="12.75" customHeight="1">
      <c r="A39" s="10" t="s">
        <v>86</v>
      </c>
      <c r="B39" s="19">
        <f t="shared" si="0"/>
        <v>1</v>
      </c>
      <c r="C39" s="20">
        <f t="shared" si="2"/>
        <v>0</v>
      </c>
      <c r="D39" s="20">
        <f>F39+H39+J39+L39</f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</v>
      </c>
    </row>
    <row r="40" spans="1:12" ht="12.75" customHeight="1">
      <c r="A40" s="10" t="s">
        <v>87</v>
      </c>
      <c r="B40" s="19">
        <f t="shared" si="0"/>
        <v>0</v>
      </c>
      <c r="C40" s="20">
        <f t="shared" si="2"/>
        <v>0</v>
      </c>
      <c r="D40" s="20">
        <f t="shared" si="3"/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1:12" ht="12.75" customHeight="1">
      <c r="A41" s="10" t="s">
        <v>88</v>
      </c>
      <c r="B41" s="19">
        <f t="shared" si="0"/>
        <v>1</v>
      </c>
      <c r="C41" s="20">
        <f t="shared" si="2"/>
        <v>1</v>
      </c>
      <c r="D41" s="20">
        <f aca="true" t="shared" si="4" ref="D41:D51">F41+H41+J41+L41</f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</row>
    <row r="42" spans="1:12" ht="12.75" customHeight="1">
      <c r="A42" s="10" t="s">
        <v>89</v>
      </c>
      <c r="B42" s="19">
        <f t="shared" si="0"/>
        <v>1</v>
      </c>
      <c r="C42" s="20">
        <f t="shared" si="2"/>
        <v>0</v>
      </c>
      <c r="D42" s="20">
        <f t="shared" si="4"/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1</v>
      </c>
      <c r="K42" s="21">
        <v>0</v>
      </c>
      <c r="L42" s="21">
        <v>0</v>
      </c>
    </row>
    <row r="43" spans="1:12" ht="12.75" customHeight="1">
      <c r="A43" s="10" t="s">
        <v>90</v>
      </c>
      <c r="B43" s="19">
        <f t="shared" si="0"/>
        <v>0</v>
      </c>
      <c r="C43" s="20">
        <f t="shared" si="2"/>
        <v>0</v>
      </c>
      <c r="D43" s="20">
        <f t="shared" si="4"/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12.75" customHeight="1">
      <c r="A44" s="10" t="s">
        <v>91</v>
      </c>
      <c r="B44" s="19">
        <f t="shared" si="0"/>
        <v>0</v>
      </c>
      <c r="C44" s="20">
        <f t="shared" si="2"/>
        <v>0</v>
      </c>
      <c r="D44" s="20">
        <f t="shared" si="4"/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1:12" ht="12.75" customHeight="1">
      <c r="A45" s="10" t="s">
        <v>92</v>
      </c>
      <c r="B45" s="19">
        <f t="shared" si="0"/>
        <v>0</v>
      </c>
      <c r="C45" s="20">
        <f t="shared" si="2"/>
        <v>0</v>
      </c>
      <c r="D45" s="20">
        <f t="shared" si="4"/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1:12" ht="12.75" customHeight="1">
      <c r="A46" s="10" t="s">
        <v>93</v>
      </c>
      <c r="B46" s="19">
        <f t="shared" si="0"/>
        <v>0</v>
      </c>
      <c r="C46" s="20">
        <f t="shared" si="2"/>
        <v>0</v>
      </c>
      <c r="D46" s="20">
        <f t="shared" si="4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2.75" customHeight="1">
      <c r="A47" s="10" t="s">
        <v>94</v>
      </c>
      <c r="B47" s="19">
        <f t="shared" si="0"/>
        <v>0</v>
      </c>
      <c r="C47" s="20">
        <f t="shared" si="2"/>
        <v>0</v>
      </c>
      <c r="D47" s="20">
        <f t="shared" si="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2.75" customHeight="1">
      <c r="A48" s="10" t="s">
        <v>95</v>
      </c>
      <c r="B48" s="19">
        <f t="shared" si="0"/>
        <v>0</v>
      </c>
      <c r="C48" s="20">
        <f t="shared" si="2"/>
        <v>0</v>
      </c>
      <c r="D48" s="20">
        <f t="shared" si="4"/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1:12" ht="12.75" customHeight="1">
      <c r="A49" s="10" t="s">
        <v>96</v>
      </c>
      <c r="B49" s="19">
        <f t="shared" si="0"/>
        <v>0</v>
      </c>
      <c r="C49" s="20">
        <f t="shared" si="2"/>
        <v>0</v>
      </c>
      <c r="D49" s="20">
        <f t="shared" si="4"/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1:12" ht="12.75" customHeight="1">
      <c r="A50" s="10" t="s">
        <v>97</v>
      </c>
      <c r="B50" s="19">
        <f t="shared" si="0"/>
        <v>0</v>
      </c>
      <c r="C50" s="20">
        <f t="shared" si="2"/>
        <v>0</v>
      </c>
      <c r="D50" s="20">
        <f t="shared" si="4"/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12.75" customHeight="1">
      <c r="A51" s="10" t="s">
        <v>98</v>
      </c>
      <c r="B51" s="19">
        <f t="shared" si="0"/>
        <v>0</v>
      </c>
      <c r="C51" s="20">
        <f t="shared" si="2"/>
        <v>0</v>
      </c>
      <c r="D51" s="20">
        <f t="shared" si="4"/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1:12" ht="12.75" customHeight="1">
      <c r="A52" s="10" t="s">
        <v>99</v>
      </c>
      <c r="B52" s="19">
        <f t="shared" si="0"/>
        <v>0</v>
      </c>
      <c r="C52" s="20">
        <f t="shared" si="2"/>
        <v>0</v>
      </c>
      <c r="D52" s="20">
        <f aca="true" t="shared" si="5" ref="D52:D57">F52+H52+J52+L52</f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1:12" ht="12.75" customHeight="1">
      <c r="A53" s="10" t="s">
        <v>100</v>
      </c>
      <c r="B53" s="19">
        <f t="shared" si="0"/>
        <v>0</v>
      </c>
      <c r="C53" s="20">
        <f t="shared" si="2"/>
        <v>0</v>
      </c>
      <c r="D53" s="20">
        <f t="shared" si="5"/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ht="12.75" customHeight="1">
      <c r="A54" s="10" t="s">
        <v>101</v>
      </c>
      <c r="B54" s="19">
        <f t="shared" si="0"/>
        <v>0</v>
      </c>
      <c r="C54" s="20">
        <f t="shared" si="2"/>
        <v>0</v>
      </c>
      <c r="D54" s="20">
        <f t="shared" si="5"/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 ht="12.75" customHeight="1">
      <c r="A55" s="10" t="s">
        <v>102</v>
      </c>
      <c r="B55" s="19">
        <f t="shared" si="0"/>
        <v>0</v>
      </c>
      <c r="C55" s="20">
        <f t="shared" si="2"/>
        <v>0</v>
      </c>
      <c r="D55" s="20">
        <f t="shared" si="5"/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</row>
    <row r="56" spans="1:13" ht="15" customHeight="1">
      <c r="A56" s="10" t="s">
        <v>103</v>
      </c>
      <c r="B56" s="19">
        <f t="shared" si="0"/>
        <v>0</v>
      </c>
      <c r="C56" s="20">
        <f t="shared" si="2"/>
        <v>0</v>
      </c>
      <c r="D56" s="20">
        <f t="shared" si="5"/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6"/>
    </row>
    <row r="57" spans="1:12" ht="15" customHeight="1">
      <c r="A57" s="10" t="s">
        <v>113</v>
      </c>
      <c r="B57" s="19">
        <f t="shared" si="0"/>
        <v>1</v>
      </c>
      <c r="C57" s="20">
        <f t="shared" si="2"/>
        <v>1</v>
      </c>
      <c r="D57" s="20">
        <f t="shared" si="5"/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1</v>
      </c>
      <c r="L57" s="21">
        <v>0</v>
      </c>
    </row>
    <row r="58" spans="1:12" ht="15.75">
      <c r="A58" s="15" t="s">
        <v>104</v>
      </c>
      <c r="B58" s="16">
        <f aca="true" t="shared" si="6" ref="B58:L58">SUM(B8:B57)</f>
        <v>166</v>
      </c>
      <c r="C58" s="16">
        <f t="shared" si="6"/>
        <v>158</v>
      </c>
      <c r="D58" s="16">
        <f t="shared" si="6"/>
        <v>8</v>
      </c>
      <c r="E58" s="16">
        <f t="shared" si="6"/>
        <v>15</v>
      </c>
      <c r="F58" s="16">
        <f t="shared" si="6"/>
        <v>3</v>
      </c>
      <c r="G58" s="16">
        <f t="shared" si="6"/>
        <v>0</v>
      </c>
      <c r="H58" s="16">
        <f t="shared" si="6"/>
        <v>0</v>
      </c>
      <c r="I58" s="16">
        <f t="shared" si="6"/>
        <v>4</v>
      </c>
      <c r="J58" s="16">
        <f t="shared" si="6"/>
        <v>4</v>
      </c>
      <c r="K58" s="16">
        <f t="shared" si="6"/>
        <v>139</v>
      </c>
      <c r="L58" s="16">
        <f t="shared" si="6"/>
        <v>1</v>
      </c>
    </row>
    <row r="62" ht="12.75">
      <c r="B62" s="7"/>
    </row>
    <row r="64" ht="12.75">
      <c r="C64" s="8"/>
    </row>
    <row r="66" ht="12.75">
      <c r="C66" s="8"/>
    </row>
  </sheetData>
  <sheetProtection/>
  <mergeCells count="7">
    <mergeCell ref="A1:L1"/>
    <mergeCell ref="A3:L3"/>
    <mergeCell ref="A2:L2"/>
    <mergeCell ref="A5:A7"/>
    <mergeCell ref="C5:D6"/>
    <mergeCell ref="B5:B7"/>
    <mergeCell ref="E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tabSelected="1" zoomScalePageLayoutView="0" workbookViewId="0" topLeftCell="A1">
      <selection activeCell="Q17" sqref="Q17"/>
    </sheetView>
  </sheetViews>
  <sheetFormatPr defaultColWidth="11.421875" defaultRowHeight="12.75"/>
  <cols>
    <col min="1" max="3" width="11.421875" style="55" customWidth="1"/>
    <col min="4" max="16384" width="11.421875" style="56" customWidth="1"/>
  </cols>
  <sheetData>
    <row r="2" spans="2:3" ht="12.75">
      <c r="B2" s="55" t="s">
        <v>53</v>
      </c>
      <c r="C2" s="55" t="s">
        <v>11</v>
      </c>
    </row>
    <row r="3" spans="1:3" ht="12.75" customHeight="1">
      <c r="A3" s="55" t="s">
        <v>1</v>
      </c>
      <c r="B3" s="55">
        <f>'Cuadro 2.5.'!F58</f>
        <v>3</v>
      </c>
      <c r="C3" s="55">
        <f>'Cuadro 2.5.'!E58</f>
        <v>15</v>
      </c>
    </row>
    <row r="4" spans="1:8" ht="18.75" customHeight="1">
      <c r="A4" s="55" t="s">
        <v>2</v>
      </c>
      <c r="B4" s="55">
        <f>'Cuadro 2.5.'!H58</f>
        <v>0</v>
      </c>
      <c r="C4" s="55">
        <f>'Cuadro 2.5.'!G58</f>
        <v>0</v>
      </c>
      <c r="G4" s="52"/>
      <c r="H4" s="62" t="s">
        <v>42</v>
      </c>
    </row>
    <row r="5" spans="1:8" ht="15.75">
      <c r="A5" s="55" t="s">
        <v>3</v>
      </c>
      <c r="B5" s="55">
        <f>'Cuadro 2.5.'!J58</f>
        <v>4</v>
      </c>
      <c r="C5" s="55">
        <f>'Cuadro 2.5.'!I58</f>
        <v>4</v>
      </c>
      <c r="H5" s="60" t="s">
        <v>139</v>
      </c>
    </row>
    <row r="6" spans="1:8" ht="15.75">
      <c r="A6" s="55" t="s">
        <v>4</v>
      </c>
      <c r="B6" s="55">
        <f>'Cuadro 2.5.'!L58</f>
        <v>1</v>
      </c>
      <c r="C6" s="55">
        <f>'Cuadro 2.5.'!K58</f>
        <v>139</v>
      </c>
      <c r="H6" s="60" t="s">
        <v>131</v>
      </c>
    </row>
    <row r="7" ht="12.75" customHeight="1"/>
    <row r="8" ht="12.75">
      <c r="C8" s="55">
        <f>SUM(B3:B6)+SUM(C3:C6)</f>
        <v>166</v>
      </c>
    </row>
    <row r="9" ht="12.75" customHeight="1"/>
    <row r="10" ht="12.75">
      <c r="B10" s="72"/>
    </row>
    <row r="11" ht="12.75" customHeight="1"/>
  </sheetData>
  <sheetProtection/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scale="78"/>
  <headerFooter alignWithMargins="0">
    <oddFooter>&amp;L&amp;"Arial,Cursiva"Análisis accidentes temporada estival
DGTM Y MM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2" width="16.140625" style="55" customWidth="1"/>
    <col min="3" max="3" width="4.8515625" style="55" customWidth="1"/>
    <col min="4" max="11" width="11.421875" style="56" customWidth="1"/>
    <col min="12" max="12" width="11.421875" style="55" customWidth="1"/>
    <col min="13" max="13" width="17.28125" style="55" customWidth="1"/>
    <col min="14" max="17" width="11.421875" style="55" customWidth="1"/>
    <col min="18" max="18" width="5.421875" style="55" customWidth="1"/>
    <col min="19" max="19" width="9.00390625" style="55" customWidth="1"/>
    <col min="20" max="20" width="3.28125" style="56" customWidth="1"/>
    <col min="21" max="16384" width="11.421875" style="56" customWidth="1"/>
  </cols>
  <sheetData>
    <row r="1" spans="1:20" s="53" customFormat="1" ht="19.5">
      <c r="A1" s="50"/>
      <c r="B1" s="50"/>
      <c r="C1" s="51"/>
      <c r="D1" s="52"/>
      <c r="L1" s="54" t="s">
        <v>19</v>
      </c>
      <c r="M1" s="54"/>
      <c r="N1" s="54"/>
      <c r="O1" s="54"/>
      <c r="P1" s="54"/>
      <c r="Q1" s="54"/>
      <c r="R1" s="50"/>
      <c r="S1" s="55"/>
      <c r="T1" s="56"/>
    </row>
    <row r="2" spans="1:20" s="53" customFormat="1" ht="19.5">
      <c r="A2" s="50"/>
      <c r="B2" s="50"/>
      <c r="C2" s="51"/>
      <c r="D2" s="52"/>
      <c r="L2" s="54" t="s">
        <v>20</v>
      </c>
      <c r="M2" s="54"/>
      <c r="N2" s="54"/>
      <c r="O2" s="54"/>
      <c r="P2" s="54"/>
      <c r="Q2" s="54"/>
      <c r="R2" s="54"/>
      <c r="S2" s="55"/>
      <c r="T2" s="56"/>
    </row>
    <row r="3" spans="1:19" s="53" customFormat="1" ht="19.5">
      <c r="A3" s="50"/>
      <c r="B3" s="50"/>
      <c r="C3" s="51"/>
      <c r="D3" s="52"/>
      <c r="L3" s="54" t="s">
        <v>28</v>
      </c>
      <c r="M3" s="54"/>
      <c r="N3" s="57"/>
      <c r="O3" s="57"/>
      <c r="P3" s="57"/>
      <c r="Q3" s="57"/>
      <c r="R3" s="50"/>
      <c r="S3" s="50"/>
    </row>
    <row r="4" spans="3:4" ht="12.75">
      <c r="C4" s="51"/>
      <c r="D4" s="52"/>
    </row>
    <row r="6" spans="1:7" ht="15.75">
      <c r="A6" s="50" t="s">
        <v>1</v>
      </c>
      <c r="B6" s="50">
        <f>'Cuadro 2.1.'!C57</f>
        <v>18</v>
      </c>
      <c r="C6" s="58">
        <f>B6/$B$10</f>
        <v>0.10843373493975904</v>
      </c>
      <c r="F6" s="52"/>
      <c r="G6" s="59" t="s">
        <v>33</v>
      </c>
    </row>
    <row r="7" spans="1:7" ht="15.75">
      <c r="A7" s="50" t="s">
        <v>2</v>
      </c>
      <c r="B7" s="50">
        <f>'Cuadro 2.1.'!D57</f>
        <v>0</v>
      </c>
      <c r="C7" s="58">
        <f>B7/$B$10</f>
        <v>0</v>
      </c>
      <c r="G7" s="60" t="s">
        <v>19</v>
      </c>
    </row>
    <row r="8" spans="1:7" ht="15.75">
      <c r="A8" s="50" t="s">
        <v>3</v>
      </c>
      <c r="B8" s="50">
        <f>'Cuadro 2.1.'!E57</f>
        <v>8</v>
      </c>
      <c r="C8" s="58">
        <f>B8/$B$10</f>
        <v>0.04819277108433735</v>
      </c>
      <c r="G8" s="60" t="s">
        <v>131</v>
      </c>
    </row>
    <row r="9" spans="1:3" ht="12.75">
      <c r="A9" s="55" t="s">
        <v>4</v>
      </c>
      <c r="B9" s="50">
        <f>'Cuadro 2.1.'!F57</f>
        <v>140</v>
      </c>
      <c r="C9" s="58">
        <f>B9/$B$10</f>
        <v>0.8433734939759037</v>
      </c>
    </row>
    <row r="10" spans="2:3" ht="12.75">
      <c r="B10" s="55">
        <f>SUM(B6:B9)</f>
        <v>166</v>
      </c>
      <c r="C10" s="55">
        <v>5</v>
      </c>
    </row>
    <row r="11" ht="12.75">
      <c r="C11" s="55">
        <v>6</v>
      </c>
    </row>
    <row r="12" ht="12.75">
      <c r="C12" s="55">
        <v>7</v>
      </c>
    </row>
    <row r="13" ht="12.75">
      <c r="C13" s="55">
        <v>8</v>
      </c>
    </row>
    <row r="14" ht="12.75">
      <c r="C14" s="55">
        <v>9</v>
      </c>
    </row>
    <row r="15" ht="12.75">
      <c r="C15" s="55">
        <v>10</v>
      </c>
    </row>
    <row r="16" ht="12.75">
      <c r="C16" s="55">
        <v>11</v>
      </c>
    </row>
    <row r="17" ht="12.75">
      <c r="C17" s="55">
        <v>12</v>
      </c>
    </row>
    <row r="18" ht="12.75">
      <c r="C18" s="55">
        <v>13</v>
      </c>
    </row>
    <row r="19" ht="12.75">
      <c r="C19" s="55">
        <v>14</v>
      </c>
    </row>
    <row r="20" ht="12.75">
      <c r="C20" s="55">
        <v>15</v>
      </c>
    </row>
    <row r="21" ht="12.75">
      <c r="C21" s="55">
        <v>16</v>
      </c>
    </row>
    <row r="22" ht="12.75">
      <c r="C22" s="55">
        <v>17</v>
      </c>
    </row>
    <row r="23" ht="12.75">
      <c r="C23" s="55">
        <v>18</v>
      </c>
    </row>
    <row r="24" ht="12.75">
      <c r="C24" s="55">
        <v>19</v>
      </c>
    </row>
    <row r="25" ht="12.75">
      <c r="C25" s="55">
        <v>20</v>
      </c>
    </row>
    <row r="26" ht="12.75">
      <c r="C26" s="55">
        <v>21</v>
      </c>
    </row>
    <row r="27" ht="12.75">
      <c r="C27" s="55">
        <v>22</v>
      </c>
    </row>
    <row r="28" ht="12.75">
      <c r="C28" s="55">
        <v>23</v>
      </c>
    </row>
    <row r="29" ht="12.75">
      <c r="C29" s="55">
        <v>24</v>
      </c>
    </row>
    <row r="30" ht="12.75">
      <c r="C30" s="55">
        <v>25</v>
      </c>
    </row>
    <row r="31" ht="12.75">
      <c r="C31" s="55">
        <v>26</v>
      </c>
    </row>
    <row r="32" ht="12.75">
      <c r="C32" s="55">
        <v>27</v>
      </c>
    </row>
    <row r="33" spans="3:7" ht="15.75">
      <c r="C33" s="55">
        <v>28</v>
      </c>
      <c r="G33" s="59" t="s">
        <v>34</v>
      </c>
    </row>
    <row r="34" spans="3:7" ht="15.75">
      <c r="C34" s="55">
        <v>29</v>
      </c>
      <c r="G34" s="60" t="s">
        <v>20</v>
      </c>
    </row>
    <row r="35" spans="3:7" ht="15.75">
      <c r="C35" s="55">
        <v>30</v>
      </c>
      <c r="G35" s="60" t="s">
        <v>131</v>
      </c>
    </row>
    <row r="36" ht="12.75">
      <c r="C36" s="55">
        <v>31</v>
      </c>
    </row>
    <row r="37" ht="12.75">
      <c r="C37" s="55">
        <v>32</v>
      </c>
    </row>
    <row r="38" ht="12.75">
      <c r="C38" s="55">
        <v>33</v>
      </c>
    </row>
    <row r="39" ht="12.75">
      <c r="C39" s="55">
        <v>34</v>
      </c>
    </row>
    <row r="40" ht="12.75">
      <c r="C40" s="55">
        <v>35</v>
      </c>
    </row>
    <row r="41" ht="12.75">
      <c r="C41" s="55">
        <v>36</v>
      </c>
    </row>
    <row r="42" spans="3:13" ht="12.75">
      <c r="C42" s="55">
        <v>37</v>
      </c>
      <c r="M42" s="55">
        <f>6.6+0.7</f>
        <v>7.3</v>
      </c>
    </row>
    <row r="43" spans="3:13" ht="12.75">
      <c r="C43" s="55">
        <v>38</v>
      </c>
      <c r="M43" s="61">
        <f>20/272</f>
        <v>0.07352941176470588</v>
      </c>
    </row>
    <row r="44" ht="12.75">
      <c r="C44" s="55">
        <v>39</v>
      </c>
    </row>
    <row r="45" ht="12.75">
      <c r="C45" s="55">
        <v>40</v>
      </c>
    </row>
    <row r="46" ht="12.75">
      <c r="C46" s="55">
        <v>41</v>
      </c>
    </row>
    <row r="51" ht="9.75" customHeight="1"/>
  </sheetData>
  <sheetProtection/>
  <mergeCells count="3">
    <mergeCell ref="L1:Q1"/>
    <mergeCell ref="L2:R2"/>
    <mergeCell ref="L3:M3"/>
  </mergeCells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7"/>
  <headerFooter alignWithMargins="0">
    <oddFooter>&amp;L&amp;"Arial,Cursiva"Análisis accidentados temporada estival
DGTM Y MM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S20" sqref="S20"/>
    </sheetView>
  </sheetViews>
  <sheetFormatPr defaultColWidth="11.421875" defaultRowHeight="12.75"/>
  <cols>
    <col min="1" max="1" width="11.421875" style="65" customWidth="1"/>
    <col min="2" max="3" width="11.421875" style="55" customWidth="1"/>
    <col min="4" max="16384" width="11.421875" style="56" customWidth="1"/>
  </cols>
  <sheetData>
    <row r="1" spans="1:3" ht="12" customHeight="1">
      <c r="A1" s="55" t="s">
        <v>127</v>
      </c>
      <c r="B1" s="55">
        <v>1</v>
      </c>
      <c r="C1" s="61">
        <f>B1/$B$36</f>
        <v>0.006024096385542169</v>
      </c>
    </row>
    <row r="2" spans="1:3" ht="12" customHeight="1">
      <c r="A2" s="55" t="s">
        <v>119</v>
      </c>
      <c r="B2" s="55">
        <v>1</v>
      </c>
      <c r="C2" s="61">
        <f aca="true" t="shared" si="0" ref="C2:C31">B2/$B$36</f>
        <v>0.006024096385542169</v>
      </c>
    </row>
    <row r="3" spans="1:3" ht="12" customHeight="1">
      <c r="A3" s="55" t="s">
        <v>112</v>
      </c>
      <c r="B3" s="55">
        <v>1</v>
      </c>
      <c r="C3" s="61">
        <f t="shared" si="0"/>
        <v>0.006024096385542169</v>
      </c>
    </row>
    <row r="4" spans="1:9" ht="18" customHeight="1">
      <c r="A4" s="55" t="s">
        <v>130</v>
      </c>
      <c r="B4" s="55">
        <v>1</v>
      </c>
      <c r="C4" s="61">
        <f t="shared" si="0"/>
        <v>0.006024096385542169</v>
      </c>
      <c r="G4" s="52"/>
      <c r="I4" s="62" t="s">
        <v>35</v>
      </c>
    </row>
    <row r="5" spans="1:9" ht="12" customHeight="1">
      <c r="A5" s="55" t="s">
        <v>118</v>
      </c>
      <c r="B5" s="55">
        <v>3</v>
      </c>
      <c r="C5" s="61">
        <f t="shared" si="0"/>
        <v>0.018072289156626505</v>
      </c>
      <c r="I5" s="63" t="s">
        <v>132</v>
      </c>
    </row>
    <row r="6" spans="1:9" ht="12" customHeight="1">
      <c r="A6" s="55" t="s">
        <v>52</v>
      </c>
      <c r="B6" s="55">
        <v>2</v>
      </c>
      <c r="C6" s="61">
        <f t="shared" si="0"/>
        <v>0.012048192771084338</v>
      </c>
      <c r="I6" s="63" t="s">
        <v>131</v>
      </c>
    </row>
    <row r="7" spans="1:3" ht="12" customHeight="1">
      <c r="A7" s="55" t="s">
        <v>128</v>
      </c>
      <c r="B7" s="55">
        <v>2</v>
      </c>
      <c r="C7" s="61">
        <f t="shared" si="0"/>
        <v>0.012048192771084338</v>
      </c>
    </row>
    <row r="8" spans="1:3" ht="12" customHeight="1">
      <c r="A8" s="55" t="s">
        <v>129</v>
      </c>
      <c r="B8" s="55">
        <v>2</v>
      </c>
      <c r="C8" s="61">
        <f t="shared" si="0"/>
        <v>0.012048192771084338</v>
      </c>
    </row>
    <row r="9" spans="1:3" ht="12" customHeight="1">
      <c r="A9" s="55" t="s">
        <v>126</v>
      </c>
      <c r="B9" s="55">
        <v>1</v>
      </c>
      <c r="C9" s="61">
        <f t="shared" si="0"/>
        <v>0.006024096385542169</v>
      </c>
    </row>
    <row r="10" spans="1:3" ht="12" customHeight="1">
      <c r="A10" s="55" t="s">
        <v>117</v>
      </c>
      <c r="B10" s="55">
        <v>4</v>
      </c>
      <c r="C10" s="61">
        <f t="shared" si="0"/>
        <v>0.024096385542168676</v>
      </c>
    </row>
    <row r="11" spans="1:3" ht="12" customHeight="1">
      <c r="A11" s="55" t="s">
        <v>125</v>
      </c>
      <c r="B11" s="55">
        <v>2</v>
      </c>
      <c r="C11" s="61">
        <f t="shared" si="0"/>
        <v>0.012048192771084338</v>
      </c>
    </row>
    <row r="12" spans="1:3" ht="12" customHeight="1">
      <c r="A12" s="55" t="s">
        <v>124</v>
      </c>
      <c r="B12" s="55">
        <v>1</v>
      </c>
      <c r="C12" s="61">
        <f t="shared" si="0"/>
        <v>0.006024096385542169</v>
      </c>
    </row>
    <row r="13" spans="1:3" ht="12" customHeight="1">
      <c r="A13" s="55" t="s">
        <v>123</v>
      </c>
      <c r="B13" s="55">
        <v>2</v>
      </c>
      <c r="C13" s="61">
        <f t="shared" si="0"/>
        <v>0.012048192771084338</v>
      </c>
    </row>
    <row r="14" spans="1:3" ht="12" customHeight="1">
      <c r="A14" s="55" t="s">
        <v>44</v>
      </c>
      <c r="B14" s="55">
        <v>7</v>
      </c>
      <c r="C14" s="61">
        <f t="shared" si="0"/>
        <v>0.04216867469879518</v>
      </c>
    </row>
    <row r="15" spans="1:3" ht="12" customHeight="1">
      <c r="A15" s="55" t="s">
        <v>50</v>
      </c>
      <c r="B15" s="55">
        <v>5</v>
      </c>
      <c r="C15" s="61">
        <f t="shared" si="0"/>
        <v>0.030120481927710843</v>
      </c>
    </row>
    <row r="16" spans="1:3" ht="12" customHeight="1">
      <c r="A16" s="55" t="s">
        <v>49</v>
      </c>
      <c r="B16" s="55">
        <v>3</v>
      </c>
      <c r="C16" s="61">
        <f t="shared" si="0"/>
        <v>0.018072289156626505</v>
      </c>
    </row>
    <row r="17" spans="1:3" ht="12" customHeight="1">
      <c r="A17" s="55" t="s">
        <v>23</v>
      </c>
      <c r="B17" s="55">
        <v>9</v>
      </c>
      <c r="C17" s="61">
        <f t="shared" si="0"/>
        <v>0.05421686746987952</v>
      </c>
    </row>
    <row r="18" spans="1:3" ht="12" customHeight="1">
      <c r="A18" s="55" t="s">
        <v>116</v>
      </c>
      <c r="B18" s="55">
        <v>10</v>
      </c>
      <c r="C18" s="61">
        <f t="shared" si="0"/>
        <v>0.060240963855421686</v>
      </c>
    </row>
    <row r="19" spans="1:3" ht="12" customHeight="1">
      <c r="A19" s="55" t="s">
        <v>22</v>
      </c>
      <c r="B19" s="55">
        <v>74</v>
      </c>
      <c r="C19" s="61">
        <f t="shared" si="0"/>
        <v>0.4457831325301205</v>
      </c>
    </row>
    <row r="20" spans="1:3" ht="12" customHeight="1">
      <c r="A20" s="55" t="s">
        <v>115</v>
      </c>
      <c r="B20" s="55">
        <v>2</v>
      </c>
      <c r="C20" s="61">
        <f t="shared" si="0"/>
        <v>0.012048192771084338</v>
      </c>
    </row>
    <row r="21" spans="1:3" ht="12" customHeight="1">
      <c r="A21" s="55" t="s">
        <v>114</v>
      </c>
      <c r="B21" s="55">
        <v>1</v>
      </c>
      <c r="C21" s="61">
        <f t="shared" si="0"/>
        <v>0.006024096385542169</v>
      </c>
    </row>
    <row r="22" spans="1:3" ht="12" customHeight="1">
      <c r="A22" s="55" t="s">
        <v>21</v>
      </c>
      <c r="B22" s="55">
        <v>3</v>
      </c>
      <c r="C22" s="61">
        <f t="shared" si="0"/>
        <v>0.018072289156626505</v>
      </c>
    </row>
    <row r="23" spans="1:3" ht="12" customHeight="1">
      <c r="A23" s="55" t="s">
        <v>120</v>
      </c>
      <c r="B23" s="55">
        <v>6</v>
      </c>
      <c r="C23" s="61">
        <f t="shared" si="0"/>
        <v>0.03614457831325301</v>
      </c>
    </row>
    <row r="24" spans="1:3" ht="12" customHeight="1">
      <c r="A24" s="55" t="s">
        <v>111</v>
      </c>
      <c r="B24" s="55">
        <v>6</v>
      </c>
      <c r="C24" s="61">
        <f t="shared" si="0"/>
        <v>0.03614457831325301</v>
      </c>
    </row>
    <row r="25" spans="1:3" ht="12" customHeight="1">
      <c r="A25" s="55" t="s">
        <v>46</v>
      </c>
      <c r="B25" s="55">
        <v>7</v>
      </c>
      <c r="C25" s="61">
        <f t="shared" si="0"/>
        <v>0.04216867469879518</v>
      </c>
    </row>
    <row r="26" spans="1:3" ht="12" customHeight="1">
      <c r="A26" s="55" t="s">
        <v>43</v>
      </c>
      <c r="B26" s="55">
        <v>10</v>
      </c>
      <c r="C26" s="61">
        <f t="shared" si="0"/>
        <v>0.060240963855421686</v>
      </c>
    </row>
    <row r="27" spans="1:3" ht="12" customHeight="1">
      <c r="A27" s="55"/>
      <c r="C27" s="61">
        <f t="shared" si="0"/>
        <v>0</v>
      </c>
    </row>
    <row r="28" spans="1:3" ht="12" customHeight="1">
      <c r="A28" s="55"/>
      <c r="C28" s="61">
        <f t="shared" si="0"/>
        <v>0</v>
      </c>
    </row>
    <row r="29" spans="1:3" ht="12" customHeight="1">
      <c r="A29" s="55"/>
      <c r="C29" s="61">
        <f t="shared" si="0"/>
        <v>0</v>
      </c>
    </row>
    <row r="30" spans="1:3" ht="12.75">
      <c r="A30" s="55"/>
      <c r="C30" s="61">
        <f t="shared" si="0"/>
        <v>0</v>
      </c>
    </row>
    <row r="31" spans="1:3" ht="12.75">
      <c r="A31" s="55"/>
      <c r="C31" s="61">
        <f t="shared" si="0"/>
        <v>0</v>
      </c>
    </row>
    <row r="32" spans="1:3" ht="12.75">
      <c r="A32" s="55"/>
      <c r="C32" s="64"/>
    </row>
    <row r="33" ht="12.75">
      <c r="A33" s="55"/>
    </row>
    <row r="36" ht="12.75">
      <c r="B36" s="55">
        <f>SUM(B1:B35)</f>
        <v>166</v>
      </c>
    </row>
  </sheetData>
  <sheetProtection/>
  <printOptions horizontalCentered="1" verticalCentered="1"/>
  <pageMargins left="0.7874015748031497" right="0.7874015748031497" top="0.8267716535433072" bottom="0.984251968503937" header="0.5118110236220472" footer="0.5118110236220472"/>
  <pageSetup fitToHeight="1" fitToWidth="1" horizontalDpi="600" verticalDpi="600" orientation="portrait" scale="60" r:id="rId2"/>
  <headerFooter alignWithMargins="0">
    <oddFooter>&amp;L&amp;"Arial,Cursiva"Análisis accidentes temporada estival
DGTM Y MM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PageLayoutView="0" workbookViewId="0" topLeftCell="A1">
      <selection activeCell="N28" sqref="N28"/>
    </sheetView>
  </sheetViews>
  <sheetFormatPr defaultColWidth="11.421875" defaultRowHeight="12.75"/>
  <cols>
    <col min="1" max="1" width="24.7109375" style="2" bestFit="1" customWidth="1"/>
    <col min="2" max="2" width="17.00390625" style="2" customWidth="1"/>
    <col min="3" max="6" width="12.7109375" style="1" customWidth="1"/>
    <col min="7" max="7" width="1.7109375" style="0" customWidth="1"/>
  </cols>
  <sheetData>
    <row r="1" spans="1:6" ht="14.25">
      <c r="A1" s="38" t="s">
        <v>107</v>
      </c>
      <c r="B1" s="38"/>
      <c r="C1" s="38"/>
      <c r="D1" s="38"/>
      <c r="E1" s="38"/>
      <c r="F1" s="38"/>
    </row>
    <row r="2" spans="1:6" ht="14.25">
      <c r="A2" s="38" t="s">
        <v>108</v>
      </c>
      <c r="B2" s="38"/>
      <c r="C2" s="38"/>
      <c r="D2" s="38"/>
      <c r="E2" s="38"/>
      <c r="F2" s="38"/>
    </row>
    <row r="3" spans="1:6" ht="14.25">
      <c r="A3" s="38" t="str">
        <f>'Cuadro 2.1.'!A3:F3</f>
        <v>Período 2022/2023</v>
      </c>
      <c r="B3" s="38"/>
      <c r="C3" s="38"/>
      <c r="D3" s="38"/>
      <c r="E3" s="38"/>
      <c r="F3" s="38"/>
    </row>
    <row r="5" spans="1:6" ht="16.5" customHeight="1">
      <c r="A5" s="35" t="s">
        <v>47</v>
      </c>
      <c r="B5" s="35" t="s">
        <v>29</v>
      </c>
      <c r="C5" s="39" t="s">
        <v>30</v>
      </c>
      <c r="D5" s="40"/>
      <c r="E5" s="40"/>
      <c r="F5" s="41"/>
    </row>
    <row r="6" spans="1:6" ht="15" customHeight="1">
      <c r="A6" s="36"/>
      <c r="B6" s="36"/>
      <c r="C6" s="11" t="s">
        <v>5</v>
      </c>
      <c r="D6" s="12" t="s">
        <v>6</v>
      </c>
      <c r="E6" s="11" t="s">
        <v>7</v>
      </c>
      <c r="F6" s="13" t="s">
        <v>8</v>
      </c>
    </row>
    <row r="7" spans="1:6" ht="12.75" customHeight="1">
      <c r="A7" s="10" t="s">
        <v>55</v>
      </c>
      <c r="B7" s="9">
        <f aca="true" t="shared" si="0" ref="B7:B39">SUM(C7:F7)</f>
        <v>10</v>
      </c>
      <c r="C7" s="22">
        <v>0</v>
      </c>
      <c r="D7" s="22">
        <v>1</v>
      </c>
      <c r="E7" s="22">
        <v>1</v>
      </c>
      <c r="F7" s="22">
        <v>8</v>
      </c>
    </row>
    <row r="8" spans="1:6" ht="12.75" customHeight="1">
      <c r="A8" s="10" t="s">
        <v>56</v>
      </c>
      <c r="B8" s="9">
        <f t="shared" si="0"/>
        <v>7</v>
      </c>
      <c r="C8" s="22">
        <v>0</v>
      </c>
      <c r="D8" s="22">
        <v>2</v>
      </c>
      <c r="E8" s="22">
        <v>1</v>
      </c>
      <c r="F8" s="22">
        <v>4</v>
      </c>
    </row>
    <row r="9" spans="1:6" ht="12.75" customHeight="1">
      <c r="A9" s="10" t="s">
        <v>57</v>
      </c>
      <c r="B9" s="9">
        <f t="shared" si="0"/>
        <v>6</v>
      </c>
      <c r="C9" s="22">
        <v>0</v>
      </c>
      <c r="D9" s="22">
        <v>0</v>
      </c>
      <c r="E9" s="22">
        <v>2</v>
      </c>
      <c r="F9" s="22">
        <v>4</v>
      </c>
    </row>
    <row r="10" spans="1:6" ht="12.75" customHeight="1">
      <c r="A10" s="10" t="s">
        <v>58</v>
      </c>
      <c r="B10" s="9">
        <f t="shared" si="0"/>
        <v>0</v>
      </c>
      <c r="C10" s="22">
        <v>0</v>
      </c>
      <c r="D10" s="22">
        <v>0</v>
      </c>
      <c r="E10" s="22">
        <v>0</v>
      </c>
      <c r="F10" s="22">
        <v>0</v>
      </c>
    </row>
    <row r="11" spans="1:6" ht="12.75" customHeight="1">
      <c r="A11" s="10" t="s">
        <v>59</v>
      </c>
      <c r="B11" s="9">
        <f t="shared" si="0"/>
        <v>6</v>
      </c>
      <c r="C11" s="22">
        <v>1</v>
      </c>
      <c r="D11" s="22">
        <v>0</v>
      </c>
      <c r="E11" s="22">
        <v>0</v>
      </c>
      <c r="F11" s="22">
        <v>5</v>
      </c>
    </row>
    <row r="12" spans="1:6" ht="12.75" customHeight="1">
      <c r="A12" s="10" t="s">
        <v>60</v>
      </c>
      <c r="B12" s="9">
        <f t="shared" si="0"/>
        <v>3</v>
      </c>
      <c r="C12" s="22">
        <v>0</v>
      </c>
      <c r="D12" s="34">
        <v>1</v>
      </c>
      <c r="E12" s="34">
        <v>1</v>
      </c>
      <c r="F12" s="34">
        <v>1</v>
      </c>
    </row>
    <row r="13" spans="1:6" ht="12.75" customHeight="1">
      <c r="A13" s="10" t="s">
        <v>61</v>
      </c>
      <c r="B13" s="9">
        <f t="shared" si="0"/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12.75" customHeight="1">
      <c r="A14" s="10" t="s">
        <v>62</v>
      </c>
      <c r="B14" s="9">
        <f t="shared" si="0"/>
        <v>0</v>
      </c>
      <c r="C14" s="22">
        <v>0</v>
      </c>
      <c r="D14" s="22">
        <v>0</v>
      </c>
      <c r="E14" s="22">
        <v>0</v>
      </c>
      <c r="F14" s="22">
        <v>0</v>
      </c>
    </row>
    <row r="15" spans="1:6" ht="12.75" customHeight="1">
      <c r="A15" s="10" t="s">
        <v>63</v>
      </c>
      <c r="B15" s="9">
        <f t="shared" si="0"/>
        <v>1</v>
      </c>
      <c r="C15" s="22">
        <v>0</v>
      </c>
      <c r="D15" s="22">
        <v>0</v>
      </c>
      <c r="E15" s="22">
        <v>0</v>
      </c>
      <c r="F15" s="34">
        <v>1</v>
      </c>
    </row>
    <row r="16" spans="1:6" ht="12.75" customHeight="1">
      <c r="A16" s="10" t="s">
        <v>64</v>
      </c>
      <c r="B16" s="9">
        <f t="shared" si="0"/>
        <v>2</v>
      </c>
      <c r="C16" s="22">
        <v>0</v>
      </c>
      <c r="D16" s="22">
        <v>0</v>
      </c>
      <c r="E16" s="22">
        <v>0</v>
      </c>
      <c r="F16" s="34">
        <v>2</v>
      </c>
    </row>
    <row r="17" spans="1:6" ht="12.75" customHeight="1">
      <c r="A17" s="28" t="s">
        <v>65</v>
      </c>
      <c r="B17" s="30">
        <f t="shared" si="0"/>
        <v>74</v>
      </c>
      <c r="C17" s="34">
        <v>3</v>
      </c>
      <c r="D17" s="34">
        <v>37</v>
      </c>
      <c r="E17" s="34">
        <v>6</v>
      </c>
      <c r="F17" s="34">
        <v>28</v>
      </c>
    </row>
    <row r="18" spans="1:6" ht="12.75" customHeight="1">
      <c r="A18" s="10" t="s">
        <v>66</v>
      </c>
      <c r="B18" s="9">
        <f t="shared" si="0"/>
        <v>10</v>
      </c>
      <c r="C18" s="34">
        <v>1</v>
      </c>
      <c r="D18" s="34">
        <v>2</v>
      </c>
      <c r="E18" s="22">
        <v>0</v>
      </c>
      <c r="F18" s="34">
        <v>7</v>
      </c>
    </row>
    <row r="19" spans="1:6" ht="12.75" customHeight="1">
      <c r="A19" s="10" t="s">
        <v>67</v>
      </c>
      <c r="B19" s="9">
        <f t="shared" si="0"/>
        <v>9</v>
      </c>
      <c r="C19" s="22">
        <v>0</v>
      </c>
      <c r="D19" s="34">
        <v>4</v>
      </c>
      <c r="E19" s="34">
        <v>1</v>
      </c>
      <c r="F19" s="34">
        <v>4</v>
      </c>
    </row>
    <row r="20" spans="1:6" ht="12.75" customHeight="1">
      <c r="A20" s="10" t="s">
        <v>68</v>
      </c>
      <c r="B20" s="9">
        <f t="shared" si="0"/>
        <v>0</v>
      </c>
      <c r="C20" s="22">
        <v>0</v>
      </c>
      <c r="D20" s="22">
        <v>0</v>
      </c>
      <c r="E20" s="22">
        <v>0</v>
      </c>
      <c r="F20" s="22">
        <v>0</v>
      </c>
    </row>
    <row r="21" spans="1:6" ht="12.75" customHeight="1">
      <c r="A21" s="10" t="s">
        <v>69</v>
      </c>
      <c r="B21" s="9">
        <f t="shared" si="0"/>
        <v>3</v>
      </c>
      <c r="C21" s="22">
        <v>0</v>
      </c>
      <c r="D21" s="22">
        <v>0</v>
      </c>
      <c r="E21" s="34">
        <v>1</v>
      </c>
      <c r="F21" s="34">
        <v>2</v>
      </c>
    </row>
    <row r="22" spans="1:6" ht="12.75" customHeight="1">
      <c r="A22" s="10" t="s">
        <v>70</v>
      </c>
      <c r="B22" s="9">
        <f t="shared" si="0"/>
        <v>5</v>
      </c>
      <c r="C22" s="34">
        <v>1</v>
      </c>
      <c r="D22" s="22">
        <v>0</v>
      </c>
      <c r="E22" s="34">
        <v>2</v>
      </c>
      <c r="F22" s="34">
        <v>2</v>
      </c>
    </row>
    <row r="23" spans="1:6" ht="12.75" customHeight="1">
      <c r="A23" s="10" t="s">
        <v>71</v>
      </c>
      <c r="B23" s="9">
        <f t="shared" si="0"/>
        <v>7</v>
      </c>
      <c r="C23" s="22">
        <v>0</v>
      </c>
      <c r="D23" s="34">
        <v>2</v>
      </c>
      <c r="E23" s="22">
        <v>0</v>
      </c>
      <c r="F23" s="34">
        <v>5</v>
      </c>
    </row>
    <row r="24" spans="1:6" ht="12.75" customHeight="1">
      <c r="A24" s="10" t="s">
        <v>72</v>
      </c>
      <c r="B24" s="9">
        <f t="shared" si="0"/>
        <v>2</v>
      </c>
      <c r="C24" s="22">
        <v>0</v>
      </c>
      <c r="D24" s="22">
        <v>0</v>
      </c>
      <c r="E24" s="22">
        <v>0</v>
      </c>
      <c r="F24" s="34">
        <v>2</v>
      </c>
    </row>
    <row r="25" spans="1:6" ht="12.75" customHeight="1">
      <c r="A25" s="10" t="s">
        <v>73</v>
      </c>
      <c r="B25" s="9">
        <f t="shared" si="0"/>
        <v>0</v>
      </c>
      <c r="C25" s="22">
        <v>0</v>
      </c>
      <c r="D25" s="22">
        <v>0</v>
      </c>
      <c r="E25" s="22">
        <v>0</v>
      </c>
      <c r="F25" s="22">
        <v>0</v>
      </c>
    </row>
    <row r="26" spans="1:6" ht="12.75" customHeight="1">
      <c r="A26" s="10" t="s">
        <v>74</v>
      </c>
      <c r="B26" s="9">
        <f t="shared" si="0"/>
        <v>1</v>
      </c>
      <c r="C26" s="22">
        <v>0</v>
      </c>
      <c r="D26" s="22">
        <v>0</v>
      </c>
      <c r="E26" s="34">
        <v>1</v>
      </c>
      <c r="F26" s="22">
        <v>0</v>
      </c>
    </row>
    <row r="27" spans="1:6" ht="12.75" customHeight="1">
      <c r="A27" s="10" t="s">
        <v>75</v>
      </c>
      <c r="B27" s="9">
        <f t="shared" si="0"/>
        <v>2</v>
      </c>
      <c r="C27" s="22">
        <v>0</v>
      </c>
      <c r="D27" s="34">
        <v>1</v>
      </c>
      <c r="E27" s="22">
        <v>0</v>
      </c>
      <c r="F27" s="34">
        <v>1</v>
      </c>
    </row>
    <row r="28" spans="1:6" ht="12.75" customHeight="1">
      <c r="A28" s="10" t="s">
        <v>76</v>
      </c>
      <c r="B28" s="9">
        <f t="shared" si="0"/>
        <v>4</v>
      </c>
      <c r="C28" s="34">
        <v>2</v>
      </c>
      <c r="D28" s="22">
        <v>0</v>
      </c>
      <c r="E28" s="22">
        <v>0</v>
      </c>
      <c r="F28" s="34">
        <v>2</v>
      </c>
    </row>
    <row r="29" spans="1:6" ht="12.75" customHeight="1">
      <c r="A29" s="10" t="s">
        <v>77</v>
      </c>
      <c r="B29" s="9">
        <f t="shared" si="0"/>
        <v>0</v>
      </c>
      <c r="C29" s="22">
        <v>0</v>
      </c>
      <c r="D29" s="22">
        <v>0</v>
      </c>
      <c r="E29" s="22">
        <v>0</v>
      </c>
      <c r="F29" s="22">
        <v>0</v>
      </c>
    </row>
    <row r="30" spans="1:6" ht="12.75" customHeight="1">
      <c r="A30" s="10" t="s">
        <v>78</v>
      </c>
      <c r="B30" s="9">
        <f t="shared" si="0"/>
        <v>1</v>
      </c>
      <c r="C30" s="22">
        <v>0</v>
      </c>
      <c r="D30" s="22">
        <v>0</v>
      </c>
      <c r="E30" s="34">
        <v>1</v>
      </c>
      <c r="F30" s="22">
        <v>0</v>
      </c>
    </row>
    <row r="31" spans="1:6" ht="12.75" customHeight="1">
      <c r="A31" s="10" t="s">
        <v>79</v>
      </c>
      <c r="B31" s="9">
        <f t="shared" si="0"/>
        <v>0</v>
      </c>
      <c r="C31" s="22">
        <v>0</v>
      </c>
      <c r="D31" s="22">
        <v>0</v>
      </c>
      <c r="E31" s="22">
        <v>0</v>
      </c>
      <c r="F31" s="22">
        <v>0</v>
      </c>
    </row>
    <row r="32" spans="1:6" ht="12.75" customHeight="1">
      <c r="A32" s="10" t="s">
        <v>80</v>
      </c>
      <c r="B32" s="9">
        <f t="shared" si="0"/>
        <v>0</v>
      </c>
      <c r="C32" s="22">
        <v>0</v>
      </c>
      <c r="D32" s="22">
        <v>0</v>
      </c>
      <c r="E32" s="22">
        <v>0</v>
      </c>
      <c r="F32" s="22">
        <v>0</v>
      </c>
    </row>
    <row r="33" spans="1:6" ht="12.75" customHeight="1">
      <c r="A33" s="10" t="s">
        <v>81</v>
      </c>
      <c r="B33" s="9">
        <f t="shared" si="0"/>
        <v>0</v>
      </c>
      <c r="C33" s="22">
        <v>0</v>
      </c>
      <c r="D33" s="22">
        <v>0</v>
      </c>
      <c r="E33" s="22">
        <v>0</v>
      </c>
      <c r="F33" s="22">
        <v>0</v>
      </c>
    </row>
    <row r="34" spans="1:6" ht="12.75" customHeight="1">
      <c r="A34" s="10" t="s">
        <v>82</v>
      </c>
      <c r="B34" s="9">
        <f t="shared" si="0"/>
        <v>2</v>
      </c>
      <c r="C34" s="22">
        <v>0</v>
      </c>
      <c r="D34" s="34">
        <v>1</v>
      </c>
      <c r="E34" s="22">
        <v>0</v>
      </c>
      <c r="F34" s="34">
        <v>1</v>
      </c>
    </row>
    <row r="35" spans="1:6" ht="12.75" customHeight="1">
      <c r="A35" s="10" t="s">
        <v>83</v>
      </c>
      <c r="B35" s="9">
        <f t="shared" si="0"/>
        <v>2</v>
      </c>
      <c r="C35" s="34">
        <v>1</v>
      </c>
      <c r="D35" s="22">
        <v>0</v>
      </c>
      <c r="E35" s="22">
        <v>0</v>
      </c>
      <c r="F35" s="34">
        <v>1</v>
      </c>
    </row>
    <row r="36" spans="1:6" ht="12.75" customHeight="1">
      <c r="A36" s="10" t="s">
        <v>84</v>
      </c>
      <c r="B36" s="9">
        <f t="shared" si="0"/>
        <v>2</v>
      </c>
      <c r="C36" s="22">
        <v>0</v>
      </c>
      <c r="D36" s="34">
        <v>1</v>
      </c>
      <c r="E36" s="22">
        <v>0</v>
      </c>
      <c r="F36" s="34">
        <v>1</v>
      </c>
    </row>
    <row r="37" spans="1:6" ht="12.75" customHeight="1">
      <c r="A37" s="10" t="s">
        <v>85</v>
      </c>
      <c r="B37" s="9">
        <f t="shared" si="0"/>
        <v>3</v>
      </c>
      <c r="C37" s="22">
        <v>0</v>
      </c>
      <c r="D37" s="22">
        <v>0</v>
      </c>
      <c r="E37" s="22">
        <v>0</v>
      </c>
      <c r="F37" s="34">
        <v>3</v>
      </c>
    </row>
    <row r="38" spans="1:6" ht="12.75" customHeight="1">
      <c r="A38" s="10" t="s">
        <v>86</v>
      </c>
      <c r="B38" s="9">
        <f t="shared" si="0"/>
        <v>1</v>
      </c>
      <c r="C38" s="22">
        <v>0</v>
      </c>
      <c r="D38" s="22">
        <v>0</v>
      </c>
      <c r="E38" s="34">
        <v>1</v>
      </c>
      <c r="F38" s="34"/>
    </row>
    <row r="39" spans="1:6" ht="12.75" customHeight="1">
      <c r="A39" s="10" t="s">
        <v>87</v>
      </c>
      <c r="B39" s="9">
        <f t="shared" si="0"/>
        <v>0</v>
      </c>
      <c r="C39" s="22">
        <v>0</v>
      </c>
      <c r="D39" s="22">
        <v>0</v>
      </c>
      <c r="E39" s="22">
        <v>0</v>
      </c>
      <c r="F39" s="22">
        <v>0</v>
      </c>
    </row>
    <row r="40" spans="1:6" ht="12.75" customHeight="1">
      <c r="A40" s="10" t="s">
        <v>88</v>
      </c>
      <c r="B40" s="9">
        <f aca="true" t="shared" si="1" ref="B40:B50">SUM(C40:F40)</f>
        <v>1</v>
      </c>
      <c r="C40" s="22">
        <v>0</v>
      </c>
      <c r="D40" s="22">
        <v>0</v>
      </c>
      <c r="E40" s="34">
        <v>1</v>
      </c>
      <c r="F40" s="22">
        <v>0</v>
      </c>
    </row>
    <row r="41" spans="1:6" ht="12.75" customHeight="1">
      <c r="A41" s="10" t="s">
        <v>89</v>
      </c>
      <c r="B41" s="9">
        <f t="shared" si="1"/>
        <v>1</v>
      </c>
      <c r="C41" s="22">
        <v>0</v>
      </c>
      <c r="D41" s="22">
        <v>0</v>
      </c>
      <c r="E41" s="34">
        <v>1</v>
      </c>
      <c r="F41" s="22">
        <v>0</v>
      </c>
    </row>
    <row r="42" spans="1:6" ht="12.75" customHeight="1">
      <c r="A42" s="10" t="s">
        <v>90</v>
      </c>
      <c r="B42" s="9">
        <f t="shared" si="1"/>
        <v>0</v>
      </c>
      <c r="C42" s="22">
        <v>0</v>
      </c>
      <c r="D42" s="22">
        <v>0</v>
      </c>
      <c r="E42" s="22">
        <v>0</v>
      </c>
      <c r="F42" s="22">
        <v>0</v>
      </c>
    </row>
    <row r="43" spans="1:6" ht="12.75" customHeight="1">
      <c r="A43" s="10" t="s">
        <v>91</v>
      </c>
      <c r="B43" s="9">
        <f t="shared" si="1"/>
        <v>0</v>
      </c>
      <c r="C43" s="22">
        <v>0</v>
      </c>
      <c r="D43" s="22">
        <v>0</v>
      </c>
      <c r="E43" s="22">
        <v>0</v>
      </c>
      <c r="F43" s="22">
        <v>0</v>
      </c>
    </row>
    <row r="44" spans="1:6" ht="12.75" customHeight="1">
      <c r="A44" s="10" t="s">
        <v>92</v>
      </c>
      <c r="B44" s="9">
        <f t="shared" si="1"/>
        <v>0</v>
      </c>
      <c r="C44" s="22">
        <v>0</v>
      </c>
      <c r="D44" s="22">
        <v>0</v>
      </c>
      <c r="E44" s="22">
        <v>0</v>
      </c>
      <c r="F44" s="22">
        <v>0</v>
      </c>
    </row>
    <row r="45" spans="1:6" ht="12.75" customHeight="1">
      <c r="A45" s="10" t="s">
        <v>93</v>
      </c>
      <c r="B45" s="9">
        <f t="shared" si="1"/>
        <v>0</v>
      </c>
      <c r="C45" s="22">
        <v>0</v>
      </c>
      <c r="D45" s="22">
        <v>0</v>
      </c>
      <c r="E45" s="22">
        <v>0</v>
      </c>
      <c r="F45" s="22">
        <v>0</v>
      </c>
    </row>
    <row r="46" spans="1:6" ht="12.75" customHeight="1">
      <c r="A46" s="10" t="s">
        <v>94</v>
      </c>
      <c r="B46" s="9">
        <f t="shared" si="1"/>
        <v>0</v>
      </c>
      <c r="C46" s="22">
        <v>0</v>
      </c>
      <c r="D46" s="22">
        <v>0</v>
      </c>
      <c r="E46" s="22">
        <v>0</v>
      </c>
      <c r="F46" s="22">
        <v>0</v>
      </c>
    </row>
    <row r="47" spans="1:6" ht="12.75" customHeight="1">
      <c r="A47" s="10" t="s">
        <v>95</v>
      </c>
      <c r="B47" s="9">
        <f t="shared" si="1"/>
        <v>0</v>
      </c>
      <c r="C47" s="22">
        <v>0</v>
      </c>
      <c r="D47" s="22">
        <v>0</v>
      </c>
      <c r="E47" s="22">
        <v>0</v>
      </c>
      <c r="F47" s="22">
        <v>0</v>
      </c>
    </row>
    <row r="48" spans="1:6" ht="12.75" customHeight="1">
      <c r="A48" s="10" t="s">
        <v>96</v>
      </c>
      <c r="B48" s="9">
        <f t="shared" si="1"/>
        <v>0</v>
      </c>
      <c r="C48" s="22">
        <v>0</v>
      </c>
      <c r="D48" s="22">
        <v>0</v>
      </c>
      <c r="E48" s="22">
        <v>0</v>
      </c>
      <c r="F48" s="22">
        <v>0</v>
      </c>
    </row>
    <row r="49" spans="1:6" ht="12.75" customHeight="1">
      <c r="A49" s="10" t="s">
        <v>97</v>
      </c>
      <c r="B49" s="9">
        <f t="shared" si="1"/>
        <v>0</v>
      </c>
      <c r="C49" s="22">
        <v>0</v>
      </c>
      <c r="D49" s="22">
        <v>0</v>
      </c>
      <c r="E49" s="22">
        <v>0</v>
      </c>
      <c r="F49" s="22">
        <v>0</v>
      </c>
    </row>
    <row r="50" spans="1:6" ht="12.75" customHeight="1">
      <c r="A50" s="10" t="s">
        <v>98</v>
      </c>
      <c r="B50" s="9">
        <f t="shared" si="1"/>
        <v>0</v>
      </c>
      <c r="C50" s="22">
        <v>0</v>
      </c>
      <c r="D50" s="22">
        <v>0</v>
      </c>
      <c r="E50" s="22">
        <v>0</v>
      </c>
      <c r="F50" s="22">
        <v>0</v>
      </c>
    </row>
    <row r="51" spans="1:6" ht="12.75" customHeight="1">
      <c r="A51" s="10" t="s">
        <v>99</v>
      </c>
      <c r="B51" s="9">
        <f>SUM(C51:F51)</f>
        <v>0</v>
      </c>
      <c r="C51" s="22">
        <v>0</v>
      </c>
      <c r="D51" s="22">
        <v>0</v>
      </c>
      <c r="E51" s="22">
        <v>0</v>
      </c>
      <c r="F51" s="22">
        <v>0</v>
      </c>
    </row>
    <row r="52" spans="1:6" ht="12.75" customHeight="1">
      <c r="A52" s="10" t="s">
        <v>100</v>
      </c>
      <c r="B52" s="9">
        <f>SUM(C52:F52)</f>
        <v>0</v>
      </c>
      <c r="C52" s="22">
        <v>0</v>
      </c>
      <c r="D52" s="22">
        <v>0</v>
      </c>
      <c r="E52" s="22">
        <v>0</v>
      </c>
      <c r="F52" s="22">
        <v>0</v>
      </c>
    </row>
    <row r="53" spans="1:6" ht="12.75" customHeight="1">
      <c r="A53" s="10" t="s">
        <v>101</v>
      </c>
      <c r="B53" s="9">
        <f>SUM(C53:F53)</f>
        <v>0</v>
      </c>
      <c r="C53" s="22">
        <v>0</v>
      </c>
      <c r="D53" s="22">
        <v>0</v>
      </c>
      <c r="E53" s="22">
        <v>0</v>
      </c>
      <c r="F53" s="22">
        <v>0</v>
      </c>
    </row>
    <row r="54" spans="1:6" ht="12.75" customHeight="1">
      <c r="A54" s="10" t="s">
        <v>102</v>
      </c>
      <c r="B54" s="9">
        <f>SUM(C54:F54)</f>
        <v>0</v>
      </c>
      <c r="C54" s="22">
        <v>0</v>
      </c>
      <c r="D54" s="22">
        <v>0</v>
      </c>
      <c r="E54" s="22">
        <v>0</v>
      </c>
      <c r="F54" s="22">
        <v>0</v>
      </c>
    </row>
    <row r="55" spans="1:6" ht="15.75">
      <c r="A55" s="10" t="s">
        <v>103</v>
      </c>
      <c r="B55" s="9">
        <v>0</v>
      </c>
      <c r="C55" s="22">
        <v>0</v>
      </c>
      <c r="D55" s="22">
        <v>0</v>
      </c>
      <c r="E55" s="22">
        <v>0</v>
      </c>
      <c r="F55" s="22">
        <v>0</v>
      </c>
    </row>
    <row r="56" spans="1:6" ht="15.75">
      <c r="A56" s="10" t="s">
        <v>113</v>
      </c>
      <c r="B56" s="9">
        <f>SUM(C56:F56)</f>
        <v>1</v>
      </c>
      <c r="C56" s="22">
        <v>0</v>
      </c>
      <c r="D56" s="22">
        <v>0</v>
      </c>
      <c r="E56" s="22">
        <v>0</v>
      </c>
      <c r="F56" s="34">
        <v>1</v>
      </c>
    </row>
    <row r="57" spans="1:6" ht="14.25">
      <c r="A57" s="15" t="s">
        <v>104</v>
      </c>
      <c r="B57" s="14">
        <f>SUM(B7:B56)</f>
        <v>166</v>
      </c>
      <c r="C57" s="14">
        <f>SUM(C7:C56)</f>
        <v>9</v>
      </c>
      <c r="D57" s="14">
        <f>SUM(D7:D56)</f>
        <v>52</v>
      </c>
      <c r="E57" s="14">
        <f>SUM(E7:E56)</f>
        <v>20</v>
      </c>
      <c r="F57" s="14">
        <f>SUM(F7:F56)</f>
        <v>85</v>
      </c>
    </row>
  </sheetData>
  <sheetProtection/>
  <mergeCells count="6">
    <mergeCell ref="A1:F1"/>
    <mergeCell ref="A2:F2"/>
    <mergeCell ref="A3:F3"/>
    <mergeCell ref="A5:A6"/>
    <mergeCell ref="B5:B6"/>
    <mergeCell ref="C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N11" sqref="N11"/>
    </sheetView>
  </sheetViews>
  <sheetFormatPr defaultColWidth="11.421875" defaultRowHeight="12.75"/>
  <cols>
    <col min="1" max="1" width="17.28125" style="55" customWidth="1"/>
    <col min="2" max="2" width="4.7109375" style="55" customWidth="1"/>
    <col min="3" max="3" width="15.421875" style="55" customWidth="1"/>
    <col min="4" max="12" width="11.421875" style="56" customWidth="1"/>
    <col min="13" max="13" width="17.28125" style="56" customWidth="1"/>
    <col min="14" max="16" width="11.421875" style="56" customWidth="1"/>
    <col min="17" max="17" width="4.7109375" style="56" customWidth="1"/>
    <col min="18" max="18" width="6.8515625" style="56" customWidth="1"/>
    <col min="19" max="19" width="9.00390625" style="56" customWidth="1"/>
    <col min="20" max="20" width="3.28125" style="56" customWidth="1"/>
    <col min="21" max="16384" width="11.421875" style="56" customWidth="1"/>
  </cols>
  <sheetData>
    <row r="1" spans="1:21" s="53" customFormat="1" ht="12.75">
      <c r="A1" s="50"/>
      <c r="B1" s="50"/>
      <c r="C1" s="51"/>
      <c r="D1" s="52"/>
      <c r="L1" s="67"/>
      <c r="M1" s="67"/>
      <c r="N1" s="67"/>
      <c r="O1" s="67"/>
      <c r="P1" s="67"/>
      <c r="Q1" s="68"/>
      <c r="R1" s="68"/>
      <c r="S1" s="68"/>
      <c r="T1" s="68"/>
      <c r="U1" s="68"/>
    </row>
    <row r="2" spans="1:21" s="53" customFormat="1" ht="12.75">
      <c r="A2" s="50"/>
      <c r="B2" s="50"/>
      <c r="C2" s="51"/>
      <c r="D2" s="52"/>
      <c r="L2" s="67"/>
      <c r="M2" s="67"/>
      <c r="N2" s="67"/>
      <c r="O2" s="67"/>
      <c r="P2" s="67"/>
      <c r="Q2" s="67"/>
      <c r="R2" s="68"/>
      <c r="S2" s="68"/>
      <c r="T2" s="68"/>
      <c r="U2" s="68"/>
    </row>
    <row r="3" spans="1:21" s="53" customFormat="1" ht="12.75">
      <c r="A3" s="50"/>
      <c r="B3" s="50"/>
      <c r="C3" s="51"/>
      <c r="D3" s="52"/>
      <c r="L3" s="67"/>
      <c r="M3" s="67"/>
      <c r="N3" s="68"/>
      <c r="O3" s="68"/>
      <c r="P3" s="68"/>
      <c r="Q3" s="68"/>
      <c r="R3" s="68"/>
      <c r="S3" s="68"/>
      <c r="T3" s="68"/>
      <c r="U3" s="68"/>
    </row>
    <row r="4" spans="3:4" ht="12.75">
      <c r="C4" s="51"/>
      <c r="D4" s="52"/>
    </row>
    <row r="6" spans="1:7" ht="15.75">
      <c r="A6" s="50" t="s">
        <v>133</v>
      </c>
      <c r="B6" s="50">
        <f>'Cuadro 2.2.'!C57</f>
        <v>9</v>
      </c>
      <c r="C6" s="58">
        <f>B6/$B$10</f>
        <v>0.05421686746987952</v>
      </c>
      <c r="F6" s="52"/>
      <c r="G6" s="59" t="s">
        <v>36</v>
      </c>
    </row>
    <row r="7" spans="1:7" ht="16.5">
      <c r="A7" s="50" t="s">
        <v>51</v>
      </c>
      <c r="B7" s="50">
        <f>'Cuadro 2.2.'!D57</f>
        <v>52</v>
      </c>
      <c r="C7" s="58">
        <f>B7/$B$10</f>
        <v>0.3132530120481928</v>
      </c>
      <c r="G7" s="66" t="s">
        <v>26</v>
      </c>
    </row>
    <row r="8" spans="1:7" ht="16.5">
      <c r="A8" s="50" t="s">
        <v>24</v>
      </c>
      <c r="B8" s="50">
        <f>'Cuadro 2.2.'!E57</f>
        <v>20</v>
      </c>
      <c r="C8" s="58">
        <f>B8/$B$10</f>
        <v>0.12048192771084337</v>
      </c>
      <c r="G8" s="66" t="s">
        <v>131</v>
      </c>
    </row>
    <row r="9" spans="1:3" ht="12.75">
      <c r="A9" s="55" t="s">
        <v>25</v>
      </c>
      <c r="B9" s="50">
        <f>'Cuadro 2.2.'!F57</f>
        <v>85</v>
      </c>
      <c r="C9" s="58">
        <f>B9/$B$10</f>
        <v>0.5120481927710844</v>
      </c>
    </row>
    <row r="10" spans="2:3" ht="12.75">
      <c r="B10" s="55">
        <f>SUM(B6:B9)</f>
        <v>166</v>
      </c>
      <c r="C10" s="55">
        <v>5</v>
      </c>
    </row>
    <row r="11" ht="12.75">
      <c r="C11" s="55">
        <v>6</v>
      </c>
    </row>
    <row r="12" ht="12.75">
      <c r="C12" s="55">
        <v>7</v>
      </c>
    </row>
    <row r="13" ht="12.75">
      <c r="C13" s="55">
        <v>8</v>
      </c>
    </row>
    <row r="14" ht="12.75">
      <c r="C14" s="55">
        <v>9</v>
      </c>
    </row>
    <row r="15" ht="12.75">
      <c r="C15" s="55">
        <v>10</v>
      </c>
    </row>
    <row r="16" ht="12.75">
      <c r="C16" s="55">
        <v>11</v>
      </c>
    </row>
    <row r="17" ht="12.75">
      <c r="C17" s="55">
        <v>12</v>
      </c>
    </row>
    <row r="18" ht="12.75">
      <c r="C18" s="55">
        <v>13</v>
      </c>
    </row>
    <row r="19" ht="12.75">
      <c r="C19" s="55">
        <v>14</v>
      </c>
    </row>
    <row r="20" ht="12.75">
      <c r="C20" s="55">
        <v>15</v>
      </c>
    </row>
    <row r="21" ht="12.75">
      <c r="C21" s="55">
        <v>16</v>
      </c>
    </row>
    <row r="22" ht="12.75">
      <c r="C22" s="55">
        <v>17</v>
      </c>
    </row>
    <row r="23" ht="12.75">
      <c r="C23" s="55">
        <v>18</v>
      </c>
    </row>
    <row r="24" ht="12.75">
      <c r="C24" s="55">
        <v>19</v>
      </c>
    </row>
    <row r="25" ht="12.75">
      <c r="C25" s="55">
        <v>20</v>
      </c>
    </row>
    <row r="26" ht="12.75">
      <c r="C26" s="55">
        <v>21</v>
      </c>
    </row>
    <row r="27" ht="12.75">
      <c r="C27" s="55">
        <v>22</v>
      </c>
    </row>
    <row r="28" ht="12.75">
      <c r="C28" s="55">
        <v>23</v>
      </c>
    </row>
    <row r="29" ht="12.75">
      <c r="C29" s="55">
        <v>24</v>
      </c>
    </row>
    <row r="30" ht="12.75">
      <c r="C30" s="55">
        <v>25</v>
      </c>
    </row>
    <row r="31" ht="12.75">
      <c r="C31" s="55">
        <v>26</v>
      </c>
    </row>
    <row r="32" ht="12.75">
      <c r="C32" s="55">
        <v>27</v>
      </c>
    </row>
    <row r="33" spans="3:7" ht="15.75">
      <c r="C33" s="55">
        <v>28</v>
      </c>
      <c r="G33" s="59" t="s">
        <v>37</v>
      </c>
    </row>
    <row r="34" spans="3:7" ht="16.5">
      <c r="C34" s="55">
        <v>29</v>
      </c>
      <c r="G34" s="66" t="s">
        <v>27</v>
      </c>
    </row>
    <row r="35" spans="3:7" ht="16.5">
      <c r="C35" s="55">
        <v>30</v>
      </c>
      <c r="G35" s="66" t="s">
        <v>131</v>
      </c>
    </row>
    <row r="36" ht="12.75">
      <c r="C36" s="55">
        <v>31</v>
      </c>
    </row>
    <row r="37" ht="12.75">
      <c r="C37" s="55">
        <v>32</v>
      </c>
    </row>
    <row r="38" ht="12.75">
      <c r="C38" s="55">
        <v>33</v>
      </c>
    </row>
    <row r="39" ht="12.75">
      <c r="C39" s="55">
        <v>34</v>
      </c>
    </row>
    <row r="40" ht="12.75">
      <c r="C40" s="55">
        <v>35</v>
      </c>
    </row>
    <row r="41" ht="12.75">
      <c r="C41" s="55">
        <v>36</v>
      </c>
    </row>
    <row r="42" ht="12.75">
      <c r="C42" s="55">
        <v>37</v>
      </c>
    </row>
    <row r="43" ht="12.75">
      <c r="C43" s="55">
        <v>38</v>
      </c>
    </row>
    <row r="44" ht="12.75">
      <c r="C44" s="55">
        <v>39</v>
      </c>
    </row>
    <row r="45" ht="12.75">
      <c r="C45" s="55">
        <v>40</v>
      </c>
    </row>
    <row r="46" ht="12.75">
      <c r="C46" s="55">
        <v>41</v>
      </c>
    </row>
  </sheetData>
  <sheetProtection/>
  <mergeCells count="3">
    <mergeCell ref="L2:Q2"/>
    <mergeCell ref="L3:M3"/>
    <mergeCell ref="L1:P1"/>
  </mergeCells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8"/>
  <headerFooter alignWithMargins="0">
    <oddFooter>&amp;L&amp;"Arial,Cursiva"Análisis accidentes temporada estival
DGTM Y MM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showGridLines="0" zoomScalePageLayoutView="0" workbookViewId="0" topLeftCell="A1">
      <selection activeCell="H22" sqref="H22"/>
    </sheetView>
  </sheetViews>
  <sheetFormatPr defaultColWidth="11.421875" defaultRowHeight="12.75"/>
  <cols>
    <col min="1" max="1" width="25.140625" style="2" customWidth="1"/>
    <col min="2" max="2" width="20.8515625" style="2" customWidth="1"/>
    <col min="3" max="3" width="21.421875" style="1" customWidth="1"/>
    <col min="4" max="4" width="16.7109375" style="4" customWidth="1"/>
    <col min="5" max="5" width="1.7109375" style="0" customWidth="1"/>
  </cols>
  <sheetData>
    <row r="1" spans="1:4" ht="15" customHeight="1">
      <c r="A1" s="38" t="s">
        <v>109</v>
      </c>
      <c r="B1" s="38"/>
      <c r="C1" s="38"/>
      <c r="D1" s="38"/>
    </row>
    <row r="2" spans="1:4" ht="15" customHeight="1">
      <c r="A2" s="38" t="s">
        <v>108</v>
      </c>
      <c r="B2" s="38"/>
      <c r="C2" s="38"/>
      <c r="D2" s="38"/>
    </row>
    <row r="3" spans="1:4" ht="15" customHeight="1">
      <c r="A3" s="38" t="str">
        <f>'Cuadro 2.1.'!A3:F3</f>
        <v>Período 2022/2023</v>
      </c>
      <c r="B3" s="38"/>
      <c r="C3" s="38"/>
      <c r="D3" s="38"/>
    </row>
    <row r="4" ht="10.5" customHeight="1"/>
    <row r="5" spans="1:4" ht="14.25" customHeight="1">
      <c r="A5" s="42" t="s">
        <v>48</v>
      </c>
      <c r="B5" s="44" t="s">
        <v>29</v>
      </c>
      <c r="C5" s="46" t="s">
        <v>45</v>
      </c>
      <c r="D5" s="47"/>
    </row>
    <row r="6" spans="1:4" ht="12.75" customHeight="1">
      <c r="A6" s="43"/>
      <c r="B6" s="45"/>
      <c r="C6" s="18" t="s">
        <v>9</v>
      </c>
      <c r="D6" s="17" t="s">
        <v>10</v>
      </c>
    </row>
    <row r="7" spans="1:4" ht="12.75" customHeight="1">
      <c r="A7" s="10" t="s">
        <v>55</v>
      </c>
      <c r="B7" s="9">
        <f>SUM(C7:D7)</f>
        <v>10</v>
      </c>
      <c r="C7" s="26">
        <v>3</v>
      </c>
      <c r="D7" s="26">
        <v>7</v>
      </c>
    </row>
    <row r="8" spans="1:4" ht="12.75" customHeight="1">
      <c r="A8" s="10" t="s">
        <v>56</v>
      </c>
      <c r="B8" s="9">
        <f aca="true" t="shared" si="0" ref="B8:B46">SUM(C8:D8)</f>
        <v>7</v>
      </c>
      <c r="C8" s="26">
        <v>1</v>
      </c>
      <c r="D8" s="26">
        <v>6</v>
      </c>
    </row>
    <row r="9" spans="1:4" ht="12.75" customHeight="1">
      <c r="A9" s="10" t="s">
        <v>57</v>
      </c>
      <c r="B9" s="9">
        <f t="shared" si="0"/>
        <v>6</v>
      </c>
      <c r="C9" s="26">
        <v>0</v>
      </c>
      <c r="D9" s="26">
        <v>6</v>
      </c>
    </row>
    <row r="10" spans="1:4" ht="12.75" customHeight="1">
      <c r="A10" s="10" t="s">
        <v>58</v>
      </c>
      <c r="B10" s="9">
        <f t="shared" si="0"/>
        <v>0</v>
      </c>
      <c r="C10" s="26">
        <v>0</v>
      </c>
      <c r="D10" s="26">
        <v>0</v>
      </c>
    </row>
    <row r="11" spans="1:4" ht="12.75" customHeight="1">
      <c r="A11" s="10" t="s">
        <v>59</v>
      </c>
      <c r="B11" s="9">
        <f t="shared" si="0"/>
        <v>6</v>
      </c>
      <c r="C11" s="26">
        <v>0</v>
      </c>
      <c r="D11" s="26">
        <v>6</v>
      </c>
    </row>
    <row r="12" spans="1:4" ht="12.75" customHeight="1">
      <c r="A12" s="10" t="s">
        <v>60</v>
      </c>
      <c r="B12" s="9">
        <f t="shared" si="0"/>
        <v>3</v>
      </c>
      <c r="C12" s="26">
        <v>0</v>
      </c>
      <c r="D12" s="26">
        <v>3</v>
      </c>
    </row>
    <row r="13" spans="1:4" ht="12.75" customHeight="1">
      <c r="A13" s="10" t="s">
        <v>61</v>
      </c>
      <c r="B13" s="9">
        <f t="shared" si="0"/>
        <v>0</v>
      </c>
      <c r="C13" s="26">
        <v>0</v>
      </c>
      <c r="D13" s="26">
        <v>0</v>
      </c>
    </row>
    <row r="14" spans="1:4" ht="12.75" customHeight="1">
      <c r="A14" s="10" t="s">
        <v>62</v>
      </c>
      <c r="B14" s="9">
        <f t="shared" si="0"/>
        <v>0</v>
      </c>
      <c r="C14" s="26">
        <v>0</v>
      </c>
      <c r="D14" s="26">
        <v>0</v>
      </c>
    </row>
    <row r="15" spans="1:4" ht="12.75" customHeight="1">
      <c r="A15" s="10" t="s">
        <v>63</v>
      </c>
      <c r="B15" s="9">
        <f t="shared" si="0"/>
        <v>1</v>
      </c>
      <c r="C15" s="26">
        <v>0</v>
      </c>
      <c r="D15" s="26">
        <v>1</v>
      </c>
    </row>
    <row r="16" spans="1:4" ht="12.75" customHeight="1">
      <c r="A16" s="10" t="s">
        <v>64</v>
      </c>
      <c r="B16" s="9">
        <f t="shared" si="0"/>
        <v>2</v>
      </c>
      <c r="C16" s="26">
        <v>0</v>
      </c>
      <c r="D16" s="26">
        <v>2</v>
      </c>
    </row>
    <row r="17" spans="1:4" ht="12.75" customHeight="1">
      <c r="A17" s="28" t="s">
        <v>65</v>
      </c>
      <c r="B17" s="30">
        <f t="shared" si="0"/>
        <v>74</v>
      </c>
      <c r="C17" s="26">
        <v>5</v>
      </c>
      <c r="D17" s="26">
        <v>69</v>
      </c>
    </row>
    <row r="18" spans="1:4" ht="12.75" customHeight="1">
      <c r="A18" s="10" t="s">
        <v>66</v>
      </c>
      <c r="B18" s="9">
        <f t="shared" si="0"/>
        <v>10</v>
      </c>
      <c r="C18" s="26">
        <v>9</v>
      </c>
      <c r="D18" s="26">
        <v>1</v>
      </c>
    </row>
    <row r="19" spans="1:4" ht="12.75" customHeight="1">
      <c r="A19" s="10" t="s">
        <v>67</v>
      </c>
      <c r="B19" s="9">
        <f t="shared" si="0"/>
        <v>9</v>
      </c>
      <c r="C19" s="26">
        <v>2</v>
      </c>
      <c r="D19" s="26">
        <v>7</v>
      </c>
    </row>
    <row r="20" spans="1:4" ht="12.75" customHeight="1">
      <c r="A20" s="10" t="s">
        <v>68</v>
      </c>
      <c r="B20" s="9">
        <f t="shared" si="0"/>
        <v>0</v>
      </c>
      <c r="C20" s="26">
        <v>0</v>
      </c>
      <c r="D20" s="26">
        <v>0</v>
      </c>
    </row>
    <row r="21" spans="1:4" ht="12.75" customHeight="1">
      <c r="A21" s="10" t="s">
        <v>69</v>
      </c>
      <c r="B21" s="9">
        <f t="shared" si="0"/>
        <v>3</v>
      </c>
      <c r="C21" s="26">
        <v>0</v>
      </c>
      <c r="D21" s="26">
        <v>3</v>
      </c>
    </row>
    <row r="22" spans="1:4" ht="12.75" customHeight="1">
      <c r="A22" s="10" t="s">
        <v>70</v>
      </c>
      <c r="B22" s="9">
        <f t="shared" si="0"/>
        <v>5</v>
      </c>
      <c r="C22" s="26">
        <v>2</v>
      </c>
      <c r="D22" s="26">
        <v>3</v>
      </c>
    </row>
    <row r="23" spans="1:4" ht="12.75" customHeight="1">
      <c r="A23" s="10" t="s">
        <v>71</v>
      </c>
      <c r="B23" s="9">
        <f t="shared" si="0"/>
        <v>7</v>
      </c>
      <c r="C23" s="26">
        <v>2</v>
      </c>
      <c r="D23" s="26">
        <v>5</v>
      </c>
    </row>
    <row r="24" spans="1:4" ht="12.75" customHeight="1">
      <c r="A24" s="10" t="s">
        <v>72</v>
      </c>
      <c r="B24" s="9">
        <f t="shared" si="0"/>
        <v>2</v>
      </c>
      <c r="C24" s="26">
        <v>1</v>
      </c>
      <c r="D24" s="26">
        <v>1</v>
      </c>
    </row>
    <row r="25" spans="1:4" ht="12.75" customHeight="1">
      <c r="A25" s="10" t="s">
        <v>73</v>
      </c>
      <c r="B25" s="9">
        <f t="shared" si="0"/>
        <v>0</v>
      </c>
      <c r="C25" s="26">
        <v>0</v>
      </c>
      <c r="D25" s="26">
        <v>0</v>
      </c>
    </row>
    <row r="26" spans="1:4" ht="12.75" customHeight="1">
      <c r="A26" s="10" t="s">
        <v>74</v>
      </c>
      <c r="B26" s="9">
        <f t="shared" si="0"/>
        <v>1</v>
      </c>
      <c r="C26" s="26">
        <v>1</v>
      </c>
      <c r="D26" s="26">
        <v>0</v>
      </c>
    </row>
    <row r="27" spans="1:4" ht="12.75" customHeight="1">
      <c r="A27" s="10" t="s">
        <v>75</v>
      </c>
      <c r="B27" s="9">
        <f t="shared" si="0"/>
        <v>2</v>
      </c>
      <c r="C27" s="26">
        <v>0</v>
      </c>
      <c r="D27" s="26">
        <v>2</v>
      </c>
    </row>
    <row r="28" spans="1:4" ht="12.75" customHeight="1">
      <c r="A28" s="10" t="s">
        <v>76</v>
      </c>
      <c r="B28" s="9">
        <f t="shared" si="0"/>
        <v>4</v>
      </c>
      <c r="C28" s="26">
        <v>0</v>
      </c>
      <c r="D28" s="26">
        <v>4</v>
      </c>
    </row>
    <row r="29" spans="1:4" ht="12.75" customHeight="1">
      <c r="A29" s="10" t="s">
        <v>77</v>
      </c>
      <c r="B29" s="9">
        <f t="shared" si="0"/>
        <v>0</v>
      </c>
      <c r="C29" s="26">
        <v>0</v>
      </c>
      <c r="D29" s="26">
        <v>0</v>
      </c>
    </row>
    <row r="30" spans="1:4" ht="12.75" customHeight="1">
      <c r="A30" s="10" t="s">
        <v>78</v>
      </c>
      <c r="B30" s="9">
        <f t="shared" si="0"/>
        <v>1</v>
      </c>
      <c r="C30" s="26">
        <v>0</v>
      </c>
      <c r="D30" s="26">
        <v>1</v>
      </c>
    </row>
    <row r="31" spans="1:4" ht="12.75" customHeight="1">
      <c r="A31" s="10" t="s">
        <v>79</v>
      </c>
      <c r="B31" s="9">
        <f t="shared" si="0"/>
        <v>0</v>
      </c>
      <c r="C31" s="26">
        <v>0</v>
      </c>
      <c r="D31" s="26">
        <v>0</v>
      </c>
    </row>
    <row r="32" spans="1:4" ht="12.75" customHeight="1">
      <c r="A32" s="10" t="s">
        <v>80</v>
      </c>
      <c r="B32" s="9">
        <f t="shared" si="0"/>
        <v>0</v>
      </c>
      <c r="C32" s="26">
        <v>0</v>
      </c>
      <c r="D32" s="26">
        <v>0</v>
      </c>
    </row>
    <row r="33" spans="1:4" ht="12.75" customHeight="1">
      <c r="A33" s="10" t="s">
        <v>81</v>
      </c>
      <c r="B33" s="9">
        <f t="shared" si="0"/>
        <v>0</v>
      </c>
      <c r="C33" s="26">
        <v>0</v>
      </c>
      <c r="D33" s="26">
        <v>0</v>
      </c>
    </row>
    <row r="34" spans="1:4" ht="12.75" customHeight="1">
      <c r="A34" s="10" t="s">
        <v>82</v>
      </c>
      <c r="B34" s="9">
        <f t="shared" si="0"/>
        <v>2</v>
      </c>
      <c r="C34" s="26">
        <v>0</v>
      </c>
      <c r="D34" s="26">
        <v>2</v>
      </c>
    </row>
    <row r="35" spans="1:4" ht="12.75" customHeight="1">
      <c r="A35" s="10" t="s">
        <v>83</v>
      </c>
      <c r="B35" s="9">
        <f t="shared" si="0"/>
        <v>2</v>
      </c>
      <c r="C35" s="26">
        <v>0</v>
      </c>
      <c r="D35" s="26">
        <v>2</v>
      </c>
    </row>
    <row r="36" spans="1:4" ht="12.75" customHeight="1">
      <c r="A36" s="10" t="s">
        <v>84</v>
      </c>
      <c r="B36" s="9">
        <f t="shared" si="0"/>
        <v>2</v>
      </c>
      <c r="C36" s="26">
        <v>1</v>
      </c>
      <c r="D36" s="26">
        <v>1</v>
      </c>
    </row>
    <row r="37" spans="1:4" ht="12.75" customHeight="1">
      <c r="A37" s="10" t="s">
        <v>85</v>
      </c>
      <c r="B37" s="9">
        <f t="shared" si="0"/>
        <v>3</v>
      </c>
      <c r="C37" s="26">
        <v>0</v>
      </c>
      <c r="D37" s="26">
        <v>3</v>
      </c>
    </row>
    <row r="38" spans="1:4" ht="12.75" customHeight="1">
      <c r="A38" s="10" t="s">
        <v>86</v>
      </c>
      <c r="B38" s="9">
        <f t="shared" si="0"/>
        <v>1</v>
      </c>
      <c r="C38" s="26">
        <v>0</v>
      </c>
      <c r="D38" s="26">
        <v>1</v>
      </c>
    </row>
    <row r="39" spans="1:4" ht="12.75" customHeight="1">
      <c r="A39" s="10" t="s">
        <v>87</v>
      </c>
      <c r="B39" s="9">
        <f t="shared" si="0"/>
        <v>0</v>
      </c>
      <c r="C39" s="26">
        <v>0</v>
      </c>
      <c r="D39" s="26">
        <v>0</v>
      </c>
    </row>
    <row r="40" spans="1:4" ht="12.75" customHeight="1">
      <c r="A40" s="10" t="s">
        <v>88</v>
      </c>
      <c r="B40" s="9">
        <f t="shared" si="0"/>
        <v>1</v>
      </c>
      <c r="C40" s="26">
        <v>0</v>
      </c>
      <c r="D40" s="26">
        <v>1</v>
      </c>
    </row>
    <row r="41" spans="1:4" ht="12.75" customHeight="1">
      <c r="A41" s="10" t="s">
        <v>89</v>
      </c>
      <c r="B41" s="9">
        <f t="shared" si="0"/>
        <v>1</v>
      </c>
      <c r="C41" s="26">
        <v>0</v>
      </c>
      <c r="D41" s="26">
        <v>1</v>
      </c>
    </row>
    <row r="42" spans="1:4" ht="12.75" customHeight="1">
      <c r="A42" s="10" t="s">
        <v>90</v>
      </c>
      <c r="B42" s="9">
        <f t="shared" si="0"/>
        <v>0</v>
      </c>
      <c r="C42" s="26">
        <v>0</v>
      </c>
      <c r="D42" s="26">
        <v>0</v>
      </c>
    </row>
    <row r="43" spans="1:4" ht="12.75" customHeight="1">
      <c r="A43" s="10" t="s">
        <v>91</v>
      </c>
      <c r="B43" s="9">
        <f t="shared" si="0"/>
        <v>0</v>
      </c>
      <c r="C43" s="26">
        <v>0</v>
      </c>
      <c r="D43" s="26">
        <v>0</v>
      </c>
    </row>
    <row r="44" spans="1:4" ht="12.75" customHeight="1">
      <c r="A44" s="10" t="s">
        <v>92</v>
      </c>
      <c r="B44" s="9">
        <f t="shared" si="0"/>
        <v>0</v>
      </c>
      <c r="C44" s="26">
        <v>0</v>
      </c>
      <c r="D44" s="26">
        <v>0</v>
      </c>
    </row>
    <row r="45" spans="1:4" ht="12.75" customHeight="1">
      <c r="A45" s="10" t="s">
        <v>93</v>
      </c>
      <c r="B45" s="9">
        <f t="shared" si="0"/>
        <v>0</v>
      </c>
      <c r="C45" s="26">
        <v>0</v>
      </c>
      <c r="D45" s="26">
        <v>0</v>
      </c>
    </row>
    <row r="46" spans="1:4" ht="12.75" customHeight="1">
      <c r="A46" s="10" t="s">
        <v>94</v>
      </c>
      <c r="B46" s="9">
        <f t="shared" si="0"/>
        <v>0</v>
      </c>
      <c r="C46" s="26">
        <v>0</v>
      </c>
      <c r="D46" s="26">
        <v>0</v>
      </c>
    </row>
    <row r="47" spans="1:4" ht="12.75" customHeight="1">
      <c r="A47" s="10" t="s">
        <v>95</v>
      </c>
      <c r="B47" s="9">
        <f aca="true" t="shared" si="1" ref="B47:B56">SUM(C47:D47)</f>
        <v>0</v>
      </c>
      <c r="C47" s="26">
        <v>0</v>
      </c>
      <c r="D47" s="26">
        <v>0</v>
      </c>
    </row>
    <row r="48" spans="1:4" ht="12.75" customHeight="1">
      <c r="A48" s="10" t="s">
        <v>96</v>
      </c>
      <c r="B48" s="9">
        <f t="shared" si="1"/>
        <v>0</v>
      </c>
      <c r="C48" s="26">
        <v>0</v>
      </c>
      <c r="D48" s="26">
        <v>0</v>
      </c>
    </row>
    <row r="49" spans="1:4" ht="12.75" customHeight="1">
      <c r="A49" s="10" t="s">
        <v>97</v>
      </c>
      <c r="B49" s="9">
        <f t="shared" si="1"/>
        <v>0</v>
      </c>
      <c r="C49" s="26">
        <v>0</v>
      </c>
      <c r="D49" s="26">
        <v>0</v>
      </c>
    </row>
    <row r="50" spans="1:4" ht="12.75" customHeight="1">
      <c r="A50" s="10" t="s">
        <v>98</v>
      </c>
      <c r="B50" s="9">
        <f t="shared" si="1"/>
        <v>0</v>
      </c>
      <c r="C50" s="26">
        <v>0</v>
      </c>
      <c r="D50" s="26">
        <v>0</v>
      </c>
    </row>
    <row r="51" spans="1:4" ht="12.75" customHeight="1">
      <c r="A51" s="10" t="s">
        <v>99</v>
      </c>
      <c r="B51" s="9">
        <f t="shared" si="1"/>
        <v>0</v>
      </c>
      <c r="C51" s="26">
        <v>0</v>
      </c>
      <c r="D51" s="26">
        <v>0</v>
      </c>
    </row>
    <row r="52" spans="1:4" ht="12.75" customHeight="1">
      <c r="A52" s="10" t="s">
        <v>100</v>
      </c>
      <c r="B52" s="9">
        <f t="shared" si="1"/>
        <v>0</v>
      </c>
      <c r="C52" s="26">
        <v>0</v>
      </c>
      <c r="D52" s="26">
        <v>0</v>
      </c>
    </row>
    <row r="53" spans="1:4" ht="12.75" customHeight="1">
      <c r="A53" s="10" t="s">
        <v>101</v>
      </c>
      <c r="B53" s="9">
        <f t="shared" si="1"/>
        <v>0</v>
      </c>
      <c r="C53" s="26">
        <v>0</v>
      </c>
      <c r="D53" s="26">
        <v>0</v>
      </c>
    </row>
    <row r="54" spans="1:4" ht="12.75" customHeight="1">
      <c r="A54" s="10" t="s">
        <v>102</v>
      </c>
      <c r="B54" s="9">
        <f t="shared" si="1"/>
        <v>0</v>
      </c>
      <c r="C54" s="26">
        <v>0</v>
      </c>
      <c r="D54" s="26">
        <v>0</v>
      </c>
    </row>
    <row r="55" spans="1:4" ht="12" customHeight="1">
      <c r="A55" s="10" t="s">
        <v>103</v>
      </c>
      <c r="B55" s="9">
        <f t="shared" si="1"/>
        <v>0</v>
      </c>
      <c r="C55" s="26">
        <v>0</v>
      </c>
      <c r="D55" s="26">
        <v>0</v>
      </c>
    </row>
    <row r="56" spans="1:4" ht="15.75">
      <c r="A56" s="10" t="s">
        <v>113</v>
      </c>
      <c r="B56" s="9">
        <f t="shared" si="1"/>
        <v>1</v>
      </c>
      <c r="C56" s="26">
        <v>0</v>
      </c>
      <c r="D56" s="26">
        <v>1</v>
      </c>
    </row>
    <row r="57" spans="1:4" ht="15.75">
      <c r="A57" s="15" t="s">
        <v>104</v>
      </c>
      <c r="B57" s="16">
        <f>SUM(B7:B56)</f>
        <v>166</v>
      </c>
      <c r="C57" s="16">
        <f>SUM(C7:C56)</f>
        <v>27</v>
      </c>
      <c r="D57" s="16">
        <f>SUM(D7:D56)</f>
        <v>139</v>
      </c>
    </row>
  </sheetData>
  <sheetProtection/>
  <mergeCells count="6">
    <mergeCell ref="A1:D1"/>
    <mergeCell ref="A3:D3"/>
    <mergeCell ref="A2:D2"/>
    <mergeCell ref="A5:A6"/>
    <mergeCell ref="B5:B6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  <ignoredErrors>
    <ignoredError sqref="B42:B47 B32:B33 B48:B55 B56:B5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7.28125" style="55" customWidth="1"/>
    <col min="2" max="2" width="4.7109375" style="55" customWidth="1"/>
    <col min="3" max="16384" width="11.421875" style="56" customWidth="1"/>
  </cols>
  <sheetData>
    <row r="1" spans="1:3" s="53" customFormat="1" ht="12.75">
      <c r="A1" s="50"/>
      <c r="B1" s="50"/>
      <c r="C1" s="52"/>
    </row>
    <row r="2" spans="1:3" s="53" customFormat="1" ht="19.5" customHeight="1">
      <c r="A2" s="50" t="s">
        <v>9</v>
      </c>
      <c r="B2" s="50">
        <f>'Cuadro 2.3.'!C57</f>
        <v>27</v>
      </c>
      <c r="C2" s="70">
        <f>B2/$B$6</f>
        <v>0.16265060240963855</v>
      </c>
    </row>
    <row r="3" spans="1:6" s="53" customFormat="1" ht="15.75">
      <c r="A3" s="50" t="s">
        <v>10</v>
      </c>
      <c r="B3" s="50">
        <f>'Cuadro 2.3.'!D57</f>
        <v>139</v>
      </c>
      <c r="C3" s="70">
        <f>B3/$B$6</f>
        <v>0.8373493975903614</v>
      </c>
      <c r="F3" s="59" t="s">
        <v>39</v>
      </c>
    </row>
    <row r="4" spans="1:6" ht="12.75">
      <c r="A4" s="50"/>
      <c r="B4" s="50"/>
      <c r="C4" s="52"/>
      <c r="F4" s="69" t="s">
        <v>134</v>
      </c>
    </row>
    <row r="6" spans="2:5" ht="12.75">
      <c r="B6" s="55">
        <f>SUM(B2:B5)</f>
        <v>166</v>
      </c>
      <c r="E6" s="52"/>
    </row>
    <row r="33" ht="15.75">
      <c r="F33" s="59" t="s">
        <v>38</v>
      </c>
    </row>
    <row r="34" ht="12.75">
      <c r="F34" s="69" t="s">
        <v>135</v>
      </c>
    </row>
  </sheetData>
  <sheetProtection/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8"/>
  <headerFooter alignWithMargins="0">
    <oddFooter>&amp;L&amp;"Arial,Cursiva"Análisis accidentes temporada estival
DGTM Y MM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showGridLines="0" zoomScalePageLayoutView="0" workbookViewId="0" topLeftCell="A1">
      <selection activeCell="L22" sqref="L22"/>
    </sheetView>
  </sheetViews>
  <sheetFormatPr defaultColWidth="11.421875" defaultRowHeight="12.75"/>
  <cols>
    <col min="1" max="1" width="25.140625" style="2" bestFit="1" customWidth="1"/>
    <col min="2" max="2" width="20.7109375" style="2" customWidth="1"/>
    <col min="3" max="3" width="20.7109375" style="1" customWidth="1"/>
    <col min="4" max="4" width="20.7109375" style="4" customWidth="1"/>
    <col min="5" max="5" width="1.8515625" style="0" customWidth="1"/>
  </cols>
  <sheetData>
    <row r="1" spans="1:4" ht="15" customHeight="1">
      <c r="A1" s="38" t="s">
        <v>121</v>
      </c>
      <c r="B1" s="38"/>
      <c r="C1" s="38"/>
      <c r="D1" s="38"/>
    </row>
    <row r="2" spans="1:4" ht="15" customHeight="1">
      <c r="A2" s="38" t="s">
        <v>108</v>
      </c>
      <c r="B2" s="38"/>
      <c r="C2" s="38"/>
      <c r="D2" s="38"/>
    </row>
    <row r="3" spans="1:4" ht="15" customHeight="1">
      <c r="A3" s="38" t="str">
        <f>'Cuadro 2.1.'!A3:F3</f>
        <v>Período 2022/2023</v>
      </c>
      <c r="B3" s="38"/>
      <c r="C3" s="38"/>
      <c r="D3" s="38"/>
    </row>
    <row r="5" spans="1:4" ht="18" customHeight="1">
      <c r="A5" s="48" t="s">
        <v>47</v>
      </c>
      <c r="B5" s="48" t="s">
        <v>29</v>
      </c>
      <c r="C5" s="49" t="s">
        <v>31</v>
      </c>
      <c r="D5" s="49"/>
    </row>
    <row r="6" spans="1:4" ht="18" customHeight="1">
      <c r="A6" s="48"/>
      <c r="B6" s="48"/>
      <c r="C6" s="18" t="s">
        <v>11</v>
      </c>
      <c r="D6" s="18" t="s">
        <v>53</v>
      </c>
    </row>
    <row r="7" spans="1:4" ht="12.75" customHeight="1">
      <c r="A7" s="10" t="s">
        <v>55</v>
      </c>
      <c r="B7" s="9">
        <f>SUM(C7:D7)</f>
        <v>10</v>
      </c>
      <c r="C7" s="27">
        <v>10</v>
      </c>
      <c r="D7" s="27">
        <v>0</v>
      </c>
    </row>
    <row r="8" spans="1:4" ht="12.75" customHeight="1">
      <c r="A8" s="10" t="s">
        <v>56</v>
      </c>
      <c r="B8" s="9">
        <f aca="true" t="shared" si="0" ref="B8:B39">SUM(C8:D8)</f>
        <v>7</v>
      </c>
      <c r="C8" s="27">
        <v>7</v>
      </c>
      <c r="D8" s="27">
        <v>0</v>
      </c>
    </row>
    <row r="9" spans="1:4" ht="12.75" customHeight="1">
      <c r="A9" s="10" t="s">
        <v>57</v>
      </c>
      <c r="B9" s="9">
        <f t="shared" si="0"/>
        <v>6</v>
      </c>
      <c r="C9" s="27">
        <v>6</v>
      </c>
      <c r="D9" s="27">
        <v>0</v>
      </c>
    </row>
    <row r="10" spans="1:4" ht="12.75" customHeight="1">
      <c r="A10" s="10" t="s">
        <v>58</v>
      </c>
      <c r="B10" s="9">
        <f t="shared" si="0"/>
        <v>0</v>
      </c>
      <c r="C10" s="27">
        <v>0</v>
      </c>
      <c r="D10" s="27">
        <v>0</v>
      </c>
    </row>
    <row r="11" spans="1:4" ht="12.75" customHeight="1">
      <c r="A11" s="10" t="s">
        <v>59</v>
      </c>
      <c r="B11" s="9">
        <f t="shared" si="0"/>
        <v>6</v>
      </c>
      <c r="C11" s="27">
        <v>6</v>
      </c>
      <c r="D11" s="27">
        <v>0</v>
      </c>
    </row>
    <row r="12" spans="1:4" ht="12.75" customHeight="1">
      <c r="A12" s="10" t="s">
        <v>60</v>
      </c>
      <c r="B12" s="9">
        <f t="shared" si="0"/>
        <v>3</v>
      </c>
      <c r="C12" s="27">
        <v>3</v>
      </c>
      <c r="D12" s="27">
        <v>0</v>
      </c>
    </row>
    <row r="13" spans="1:4" ht="12.75" customHeight="1">
      <c r="A13" s="10" t="s">
        <v>61</v>
      </c>
      <c r="B13" s="9">
        <f t="shared" si="0"/>
        <v>0</v>
      </c>
      <c r="C13" s="27">
        <v>0</v>
      </c>
      <c r="D13" s="27">
        <v>0</v>
      </c>
    </row>
    <row r="14" spans="1:4" ht="12.75" customHeight="1">
      <c r="A14" s="10" t="s">
        <v>62</v>
      </c>
      <c r="B14" s="9">
        <f>SUM(C14:D14)</f>
        <v>0</v>
      </c>
      <c r="C14" s="27">
        <v>0</v>
      </c>
      <c r="D14" s="27">
        <v>0</v>
      </c>
    </row>
    <row r="15" spans="1:4" ht="12.75" customHeight="1">
      <c r="A15" s="10" t="s">
        <v>63</v>
      </c>
      <c r="B15" s="9">
        <f>SUM(C15:D15)</f>
        <v>1</v>
      </c>
      <c r="C15" s="27">
        <v>1</v>
      </c>
      <c r="D15" s="27">
        <v>0</v>
      </c>
    </row>
    <row r="16" spans="1:4" ht="12.75" customHeight="1">
      <c r="A16" s="10" t="s">
        <v>64</v>
      </c>
      <c r="B16" s="9">
        <f>SUM(C16:D16)</f>
        <v>2</v>
      </c>
      <c r="C16" s="27">
        <v>2</v>
      </c>
      <c r="D16" s="27">
        <v>0</v>
      </c>
    </row>
    <row r="17" spans="1:4" ht="12.75" customHeight="1">
      <c r="A17" s="28" t="s">
        <v>65</v>
      </c>
      <c r="B17" s="30">
        <f t="shared" si="0"/>
        <v>74</v>
      </c>
      <c r="C17" s="27">
        <v>74</v>
      </c>
      <c r="D17" s="27">
        <v>0</v>
      </c>
    </row>
    <row r="18" spans="1:4" ht="12.75" customHeight="1">
      <c r="A18" s="10" t="s">
        <v>66</v>
      </c>
      <c r="B18" s="9">
        <f>SUM(C18:D18)</f>
        <v>10</v>
      </c>
      <c r="C18" s="27">
        <v>10</v>
      </c>
      <c r="D18" s="27">
        <v>0</v>
      </c>
    </row>
    <row r="19" spans="1:4" ht="12.75" customHeight="1">
      <c r="A19" s="10" t="s">
        <v>67</v>
      </c>
      <c r="B19" s="9">
        <f>SUM(C19:D19)</f>
        <v>9</v>
      </c>
      <c r="C19" s="27">
        <v>9</v>
      </c>
      <c r="D19" s="27">
        <v>0</v>
      </c>
    </row>
    <row r="20" spans="1:4" ht="12.75" customHeight="1">
      <c r="A20" s="10" t="s">
        <v>68</v>
      </c>
      <c r="B20" s="9">
        <f>SUM(C20:D20)</f>
        <v>0</v>
      </c>
      <c r="C20" s="27">
        <v>0</v>
      </c>
      <c r="D20" s="27">
        <v>0</v>
      </c>
    </row>
    <row r="21" spans="1:4" ht="12.75" customHeight="1">
      <c r="A21" s="10" t="s">
        <v>69</v>
      </c>
      <c r="B21" s="9">
        <f t="shared" si="0"/>
        <v>3</v>
      </c>
      <c r="C21" s="27">
        <v>3</v>
      </c>
      <c r="D21" s="27">
        <v>0</v>
      </c>
    </row>
    <row r="22" spans="1:4" ht="12.75" customHeight="1">
      <c r="A22" s="10" t="s">
        <v>70</v>
      </c>
      <c r="B22" s="9">
        <f t="shared" si="0"/>
        <v>5</v>
      </c>
      <c r="C22" s="27">
        <v>5</v>
      </c>
      <c r="D22" s="27">
        <v>0</v>
      </c>
    </row>
    <row r="23" spans="1:4" ht="12.75" customHeight="1">
      <c r="A23" s="10" t="s">
        <v>71</v>
      </c>
      <c r="B23" s="9">
        <f>SUM(C23:D23)</f>
        <v>7</v>
      </c>
      <c r="C23" s="27">
        <v>7</v>
      </c>
      <c r="D23" s="27">
        <v>0</v>
      </c>
    </row>
    <row r="24" spans="1:4" ht="12.75" customHeight="1">
      <c r="A24" s="10" t="s">
        <v>72</v>
      </c>
      <c r="B24" s="9">
        <f t="shared" si="0"/>
        <v>2</v>
      </c>
      <c r="C24" s="27">
        <v>2</v>
      </c>
      <c r="D24" s="27">
        <v>0</v>
      </c>
    </row>
    <row r="25" spans="1:4" ht="12.75" customHeight="1">
      <c r="A25" s="10" t="s">
        <v>73</v>
      </c>
      <c r="B25" s="9">
        <f>SUM(C25:D25)</f>
        <v>0</v>
      </c>
      <c r="C25" s="27">
        <v>0</v>
      </c>
      <c r="D25" s="27">
        <v>0</v>
      </c>
    </row>
    <row r="26" spans="1:4" ht="12.75" customHeight="1">
      <c r="A26" s="10" t="s">
        <v>74</v>
      </c>
      <c r="B26" s="9">
        <f>SUM(C26:D26)</f>
        <v>1</v>
      </c>
      <c r="C26" s="27">
        <v>1</v>
      </c>
      <c r="D26" s="27">
        <v>0</v>
      </c>
    </row>
    <row r="27" spans="1:4" ht="12.75" customHeight="1">
      <c r="A27" s="10" t="s">
        <v>75</v>
      </c>
      <c r="B27" s="9">
        <f>SUM(C27:D27)</f>
        <v>2</v>
      </c>
      <c r="C27" s="27">
        <v>2</v>
      </c>
      <c r="D27" s="27">
        <v>0</v>
      </c>
    </row>
    <row r="28" spans="1:4" ht="12.75" customHeight="1">
      <c r="A28" s="10" t="s">
        <v>76</v>
      </c>
      <c r="B28" s="9">
        <f t="shared" si="0"/>
        <v>4</v>
      </c>
      <c r="C28" s="27">
        <v>4</v>
      </c>
      <c r="D28" s="27">
        <v>0</v>
      </c>
    </row>
    <row r="29" spans="1:4" ht="12.75" customHeight="1">
      <c r="A29" s="10" t="s">
        <v>77</v>
      </c>
      <c r="B29" s="9">
        <f>SUM(C29:D29)</f>
        <v>0</v>
      </c>
      <c r="C29" s="27">
        <v>0</v>
      </c>
      <c r="D29" s="27">
        <v>0</v>
      </c>
    </row>
    <row r="30" spans="1:4" ht="12.75" customHeight="1">
      <c r="A30" s="10" t="s">
        <v>78</v>
      </c>
      <c r="B30" s="9">
        <f t="shared" si="0"/>
        <v>1</v>
      </c>
      <c r="C30" s="27">
        <v>1</v>
      </c>
      <c r="D30" s="27">
        <v>0</v>
      </c>
    </row>
    <row r="31" spans="1:4" ht="12.75" customHeight="1">
      <c r="A31" s="10" t="s">
        <v>79</v>
      </c>
      <c r="B31" s="9">
        <f t="shared" si="0"/>
        <v>0</v>
      </c>
      <c r="C31" s="27">
        <v>0</v>
      </c>
      <c r="D31" s="27">
        <v>0</v>
      </c>
    </row>
    <row r="32" spans="1:4" ht="12.75" customHeight="1">
      <c r="A32" s="10" t="s">
        <v>80</v>
      </c>
      <c r="B32" s="9">
        <f t="shared" si="0"/>
        <v>0</v>
      </c>
      <c r="C32" s="27">
        <v>0</v>
      </c>
      <c r="D32" s="27">
        <v>0</v>
      </c>
    </row>
    <row r="33" spans="1:4" ht="12.75" customHeight="1">
      <c r="A33" s="10" t="s">
        <v>81</v>
      </c>
      <c r="B33" s="9">
        <f t="shared" si="0"/>
        <v>0</v>
      </c>
      <c r="C33" s="27">
        <v>0</v>
      </c>
      <c r="D33" s="27">
        <v>0</v>
      </c>
    </row>
    <row r="34" spans="1:4" ht="12.75" customHeight="1">
      <c r="A34" s="10" t="s">
        <v>82</v>
      </c>
      <c r="B34" s="9">
        <f>SUM(C34:D34)</f>
        <v>2</v>
      </c>
      <c r="C34" s="27">
        <v>1</v>
      </c>
      <c r="D34" s="27">
        <v>1</v>
      </c>
    </row>
    <row r="35" spans="1:4" ht="12.75" customHeight="1">
      <c r="A35" s="10" t="s">
        <v>83</v>
      </c>
      <c r="B35" s="9">
        <f t="shared" si="0"/>
        <v>2</v>
      </c>
      <c r="C35" s="27">
        <v>0</v>
      </c>
      <c r="D35" s="27">
        <v>2</v>
      </c>
    </row>
    <row r="36" spans="1:4" ht="12.75" customHeight="1">
      <c r="A36" s="10" t="s">
        <v>84</v>
      </c>
      <c r="B36" s="9">
        <f t="shared" si="0"/>
        <v>2</v>
      </c>
      <c r="C36" s="27">
        <v>0</v>
      </c>
      <c r="D36" s="27">
        <v>2</v>
      </c>
    </row>
    <row r="37" spans="1:4" ht="12.75" customHeight="1">
      <c r="A37" s="10" t="s">
        <v>85</v>
      </c>
      <c r="B37" s="9">
        <f>SUM(C37:D37)</f>
        <v>3</v>
      </c>
      <c r="C37" s="27">
        <v>2</v>
      </c>
      <c r="D37" s="27">
        <v>1</v>
      </c>
    </row>
    <row r="38" spans="1:4" ht="12.75" customHeight="1">
      <c r="A38" s="10" t="s">
        <v>86</v>
      </c>
      <c r="B38" s="9">
        <f>SUM(C38:D38)</f>
        <v>1</v>
      </c>
      <c r="C38" s="27">
        <v>0</v>
      </c>
      <c r="D38" s="27">
        <v>1</v>
      </c>
    </row>
    <row r="39" spans="1:4" ht="12.75" customHeight="1">
      <c r="A39" s="10" t="s">
        <v>87</v>
      </c>
      <c r="B39" s="9">
        <f t="shared" si="0"/>
        <v>0</v>
      </c>
      <c r="C39" s="27">
        <v>0</v>
      </c>
      <c r="D39" s="27">
        <v>0</v>
      </c>
    </row>
    <row r="40" spans="1:4" ht="12.75" customHeight="1">
      <c r="A40" s="10" t="s">
        <v>88</v>
      </c>
      <c r="B40" s="9">
        <f aca="true" t="shared" si="1" ref="B40:B50">SUM(C40:D40)</f>
        <v>1</v>
      </c>
      <c r="C40" s="27">
        <v>1</v>
      </c>
      <c r="D40" s="27">
        <v>0</v>
      </c>
    </row>
    <row r="41" spans="1:4" ht="12.75" customHeight="1">
      <c r="A41" s="10" t="s">
        <v>89</v>
      </c>
      <c r="B41" s="9">
        <f t="shared" si="1"/>
        <v>1</v>
      </c>
      <c r="C41" s="27">
        <v>0</v>
      </c>
      <c r="D41" s="27">
        <v>1</v>
      </c>
    </row>
    <row r="42" spans="1:4" ht="12.75" customHeight="1">
      <c r="A42" s="10" t="s">
        <v>90</v>
      </c>
      <c r="B42" s="9">
        <f t="shared" si="1"/>
        <v>0</v>
      </c>
      <c r="C42" s="27">
        <v>0</v>
      </c>
      <c r="D42" s="27">
        <v>0</v>
      </c>
    </row>
    <row r="43" spans="1:4" ht="12.75" customHeight="1">
      <c r="A43" s="10" t="s">
        <v>91</v>
      </c>
      <c r="B43" s="9">
        <f t="shared" si="1"/>
        <v>0</v>
      </c>
      <c r="C43" s="27">
        <v>0</v>
      </c>
      <c r="D43" s="27">
        <v>0</v>
      </c>
    </row>
    <row r="44" spans="1:4" ht="12.75" customHeight="1">
      <c r="A44" s="10" t="s">
        <v>92</v>
      </c>
      <c r="B44" s="9">
        <f t="shared" si="1"/>
        <v>0</v>
      </c>
      <c r="C44" s="27">
        <v>0</v>
      </c>
      <c r="D44" s="27">
        <v>0</v>
      </c>
    </row>
    <row r="45" spans="1:4" ht="12.75" customHeight="1">
      <c r="A45" s="10" t="s">
        <v>93</v>
      </c>
      <c r="B45" s="9">
        <f t="shared" si="1"/>
        <v>0</v>
      </c>
      <c r="C45" s="27">
        <v>0</v>
      </c>
      <c r="D45" s="27">
        <v>0</v>
      </c>
    </row>
    <row r="46" spans="1:4" ht="12.75" customHeight="1">
      <c r="A46" s="10" t="s">
        <v>94</v>
      </c>
      <c r="B46" s="9">
        <f t="shared" si="1"/>
        <v>0</v>
      </c>
      <c r="C46" s="27">
        <v>0</v>
      </c>
      <c r="D46" s="27">
        <v>0</v>
      </c>
    </row>
    <row r="47" spans="1:4" ht="12.75" customHeight="1">
      <c r="A47" s="10" t="s">
        <v>95</v>
      </c>
      <c r="B47" s="9">
        <f t="shared" si="1"/>
        <v>0</v>
      </c>
      <c r="C47" s="27">
        <v>0</v>
      </c>
      <c r="D47" s="27">
        <v>0</v>
      </c>
    </row>
    <row r="48" spans="1:4" ht="12.75" customHeight="1">
      <c r="A48" s="10" t="s">
        <v>96</v>
      </c>
      <c r="B48" s="9">
        <f t="shared" si="1"/>
        <v>0</v>
      </c>
      <c r="C48" s="27">
        <v>0</v>
      </c>
      <c r="D48" s="27">
        <v>0</v>
      </c>
    </row>
    <row r="49" spans="1:4" ht="12.75" customHeight="1">
      <c r="A49" s="10" t="s">
        <v>97</v>
      </c>
      <c r="B49" s="9">
        <f t="shared" si="1"/>
        <v>0</v>
      </c>
      <c r="C49" s="27">
        <v>0</v>
      </c>
      <c r="D49" s="27">
        <v>0</v>
      </c>
    </row>
    <row r="50" spans="1:4" ht="12.75" customHeight="1">
      <c r="A50" s="10" t="s">
        <v>98</v>
      </c>
      <c r="B50" s="9">
        <f t="shared" si="1"/>
        <v>0</v>
      </c>
      <c r="C50" s="27">
        <v>0</v>
      </c>
      <c r="D50" s="27">
        <v>0</v>
      </c>
    </row>
    <row r="51" spans="1:4" ht="12.75" customHeight="1">
      <c r="A51" s="10" t="s">
        <v>99</v>
      </c>
      <c r="B51" s="9">
        <f aca="true" t="shared" si="2" ref="B51:B56">SUM(C51:D51)</f>
        <v>0</v>
      </c>
      <c r="C51" s="27">
        <v>0</v>
      </c>
      <c r="D51" s="27">
        <v>0</v>
      </c>
    </row>
    <row r="52" spans="1:4" ht="12.75" customHeight="1">
      <c r="A52" s="10" t="s">
        <v>100</v>
      </c>
      <c r="B52" s="9">
        <f>SUM(C52:D52)</f>
        <v>0</v>
      </c>
      <c r="C52" s="27">
        <v>0</v>
      </c>
      <c r="D52" s="27">
        <v>0</v>
      </c>
    </row>
    <row r="53" spans="1:4" ht="12.75" customHeight="1">
      <c r="A53" s="10" t="s">
        <v>101</v>
      </c>
      <c r="B53" s="9">
        <f t="shared" si="2"/>
        <v>0</v>
      </c>
      <c r="C53" s="27">
        <v>0</v>
      </c>
      <c r="D53" s="27">
        <v>0</v>
      </c>
    </row>
    <row r="54" spans="1:4" ht="12.75" customHeight="1">
      <c r="A54" s="10" t="s">
        <v>102</v>
      </c>
      <c r="B54" s="9">
        <f>SUM(C54:D54)</f>
        <v>0</v>
      </c>
      <c r="C54" s="27">
        <v>0</v>
      </c>
      <c r="D54" s="27">
        <v>0</v>
      </c>
    </row>
    <row r="55" spans="1:4" ht="15.75">
      <c r="A55" s="10" t="s">
        <v>103</v>
      </c>
      <c r="B55" s="9">
        <f>SUM(C55:D55)</f>
        <v>0</v>
      </c>
      <c r="C55" s="27">
        <v>0</v>
      </c>
      <c r="D55" s="27">
        <v>0</v>
      </c>
    </row>
    <row r="56" spans="1:4" ht="15.75">
      <c r="A56" s="10" t="s">
        <v>113</v>
      </c>
      <c r="B56" s="9">
        <f t="shared" si="2"/>
        <v>1</v>
      </c>
      <c r="C56" s="27">
        <v>1</v>
      </c>
      <c r="D56" s="27">
        <v>0</v>
      </c>
    </row>
    <row r="57" spans="1:4" ht="15.75">
      <c r="A57" s="15" t="s">
        <v>104</v>
      </c>
      <c r="B57" s="16">
        <f>SUM(B7:B56)</f>
        <v>166</v>
      </c>
      <c r="C57" s="16">
        <f>SUM(C7:C56)</f>
        <v>158</v>
      </c>
      <c r="D57" s="16">
        <f>SUM(D7:D56)</f>
        <v>8</v>
      </c>
    </row>
  </sheetData>
  <sheetProtection/>
  <mergeCells count="6">
    <mergeCell ref="A1:D1"/>
    <mergeCell ref="A3:D3"/>
    <mergeCell ref="A2:D2"/>
    <mergeCell ref="A5:A6"/>
    <mergeCell ref="B5:B6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  <ignoredErrors>
    <ignoredError sqref="B33:B47 B48:B55 B56:B5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17.28125" style="56" customWidth="1"/>
    <col min="2" max="2" width="4.7109375" style="56" customWidth="1"/>
    <col min="3" max="16384" width="11.421875" style="56" customWidth="1"/>
  </cols>
  <sheetData>
    <row r="1" spans="3:6" s="53" customFormat="1" ht="15.75">
      <c r="C1" s="52"/>
      <c r="F1" s="59" t="s">
        <v>40</v>
      </c>
    </row>
    <row r="2" spans="3:6" s="53" customFormat="1" ht="12.75">
      <c r="C2" s="52"/>
      <c r="F2" s="69" t="s">
        <v>136</v>
      </c>
    </row>
    <row r="3" spans="1:3" s="53" customFormat="1" ht="12.75">
      <c r="A3" s="50" t="s">
        <v>11</v>
      </c>
      <c r="B3" s="50">
        <f>'Cuadro 2.4.'!C57</f>
        <v>158</v>
      </c>
      <c r="C3" s="70">
        <f>B3/$B$5</f>
        <v>0.9518072289156626</v>
      </c>
    </row>
    <row r="4" spans="1:3" ht="12.75">
      <c r="A4" s="50" t="s">
        <v>53</v>
      </c>
      <c r="B4" s="71">
        <f>'Cuadro 2.4.'!D57</f>
        <v>8</v>
      </c>
      <c r="C4" s="70">
        <f>B4/$B$5</f>
        <v>0.04819277108433735</v>
      </c>
    </row>
    <row r="5" spans="1:3" ht="12.75">
      <c r="A5" s="55"/>
      <c r="B5" s="55">
        <f>SUM(B3:B4)</f>
        <v>166</v>
      </c>
      <c r="C5" s="55"/>
    </row>
    <row r="6" ht="12.75">
      <c r="E6" s="52"/>
    </row>
    <row r="33" ht="15.75">
      <c r="F33" s="59" t="s">
        <v>41</v>
      </c>
    </row>
    <row r="34" ht="16.5">
      <c r="F34" s="66" t="s">
        <v>137</v>
      </c>
    </row>
    <row r="35" ht="16.5">
      <c r="F35" s="66" t="s">
        <v>138</v>
      </c>
    </row>
  </sheetData>
  <sheetProtection/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7"/>
  <headerFooter alignWithMargins="0">
    <oddFooter>&amp;L&amp;"Arial,Cursiva"Análisis accidentes temporada estival
DGTM Y MM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TECMAR</cp:lastModifiedBy>
  <cp:lastPrinted>2023-06-14T15:55:18Z</cp:lastPrinted>
  <dcterms:modified xsi:type="dcterms:W3CDTF">2023-06-28T20:33:18Z</dcterms:modified>
  <cp:category/>
  <cp:version/>
  <cp:contentType/>
  <cp:contentStatus/>
</cp:coreProperties>
</file>