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maio/Desktop/RESPALDO PC/2022/3 BOLETIN ANALISIS MARITIMO 2022/contenido/CUADROS/"/>
    </mc:Choice>
  </mc:AlternateContent>
  <xr:revisionPtr revIDLastSave="0" documentId="13_ncr:1_{421280DD-413A-7E41-84FF-DB83AC35C86F}" xr6:coauthVersionLast="47" xr6:coauthVersionMax="47" xr10:uidLastSave="{00000000-0000-0000-0000-000000000000}"/>
  <bookViews>
    <workbookView xWindow="-32820" yWindow="4900" windowWidth="28480" windowHeight="21060" xr2:uid="{00000000-000D-0000-FFFF-FFFF00000000}"/>
  </bookViews>
  <sheets>
    <sheet name="cuadro3.1" sheetId="1" r:id="rId1"/>
  </sheets>
  <definedNames>
    <definedName name="_xlnm._FilterDatabase" localSheetId="0" hidden="1">'cuadro3.1'!$A$8:$K$65</definedName>
    <definedName name="_xlnm.Print_Area" localSheetId="0">'cuadro3.1'!$A$1:$L$65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K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K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K55" i="1" s="1"/>
  <c r="J56" i="1"/>
  <c r="J57" i="1"/>
  <c r="J58" i="1"/>
  <c r="J59" i="1"/>
  <c r="K59" i="1" s="1"/>
  <c r="J60" i="1"/>
  <c r="J61" i="1"/>
  <c r="J62" i="1"/>
  <c r="J63" i="1"/>
  <c r="J64" i="1"/>
  <c r="I10" i="1"/>
  <c r="I11" i="1"/>
  <c r="I65" i="1" s="1"/>
  <c r="I12" i="1"/>
  <c r="I13" i="1"/>
  <c r="I14" i="1"/>
  <c r="I15" i="1"/>
  <c r="K15" i="1" s="1"/>
  <c r="I16" i="1"/>
  <c r="I17" i="1"/>
  <c r="I18" i="1"/>
  <c r="K18" i="1" s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K32" i="1"/>
  <c r="I33" i="1"/>
  <c r="I34" i="1"/>
  <c r="I35" i="1"/>
  <c r="I36" i="1"/>
  <c r="I37" i="1"/>
  <c r="I38" i="1"/>
  <c r="I39" i="1"/>
  <c r="I40" i="1"/>
  <c r="I41" i="1"/>
  <c r="I42" i="1"/>
  <c r="I43" i="1"/>
  <c r="K43" i="1" s="1"/>
  <c r="I44" i="1"/>
  <c r="I45" i="1"/>
  <c r="I46" i="1"/>
  <c r="I47" i="1"/>
  <c r="I48" i="1"/>
  <c r="I49" i="1"/>
  <c r="I50" i="1"/>
  <c r="I51" i="1"/>
  <c r="I52" i="1"/>
  <c r="I53" i="1"/>
  <c r="I54" i="1"/>
  <c r="K54" i="1" s="1"/>
  <c r="I55" i="1"/>
  <c r="I56" i="1"/>
  <c r="I57" i="1"/>
  <c r="I58" i="1"/>
  <c r="K58" i="1" s="1"/>
  <c r="I59" i="1"/>
  <c r="I60" i="1"/>
  <c r="I61" i="1"/>
  <c r="I62" i="1"/>
  <c r="I63" i="1"/>
  <c r="I64" i="1"/>
  <c r="H10" i="1"/>
  <c r="K10" i="1" s="1"/>
  <c r="H11" i="1"/>
  <c r="H12" i="1"/>
  <c r="K12" i="1" s="1"/>
  <c r="H13" i="1"/>
  <c r="K13" i="1"/>
  <c r="H14" i="1"/>
  <c r="H15" i="1"/>
  <c r="H16" i="1"/>
  <c r="K16" i="1" s="1"/>
  <c r="H17" i="1"/>
  <c r="K17" i="1" s="1"/>
  <c r="H18" i="1"/>
  <c r="H19" i="1"/>
  <c r="H20" i="1"/>
  <c r="K20" i="1" s="1"/>
  <c r="H21" i="1"/>
  <c r="K21" i="1" s="1"/>
  <c r="H22" i="1"/>
  <c r="H23" i="1"/>
  <c r="H24" i="1"/>
  <c r="K24" i="1" s="1"/>
  <c r="H25" i="1"/>
  <c r="H26" i="1"/>
  <c r="K26" i="1" s="1"/>
  <c r="H27" i="1"/>
  <c r="H28" i="1"/>
  <c r="H29" i="1"/>
  <c r="K29" i="1" s="1"/>
  <c r="H30" i="1"/>
  <c r="H31" i="1"/>
  <c r="H32" i="1"/>
  <c r="H33" i="1"/>
  <c r="K33" i="1" s="1"/>
  <c r="H34" i="1"/>
  <c r="H35" i="1"/>
  <c r="H36" i="1"/>
  <c r="K36" i="1" s="1"/>
  <c r="H37" i="1"/>
  <c r="H38" i="1"/>
  <c r="H39" i="1"/>
  <c r="H40" i="1"/>
  <c r="K40" i="1" s="1"/>
  <c r="H41" i="1"/>
  <c r="K41" i="1" s="1"/>
  <c r="H42" i="1"/>
  <c r="H43" i="1"/>
  <c r="H44" i="1"/>
  <c r="K44" i="1" s="1"/>
  <c r="H45" i="1"/>
  <c r="K45" i="1" s="1"/>
  <c r="H46" i="1"/>
  <c r="H47" i="1"/>
  <c r="H48" i="1"/>
  <c r="K48" i="1" s="1"/>
  <c r="H49" i="1"/>
  <c r="K49" i="1" s="1"/>
  <c r="H50" i="1"/>
  <c r="K50" i="1" s="1"/>
  <c r="H51" i="1"/>
  <c r="H52" i="1"/>
  <c r="K52" i="1" s="1"/>
  <c r="H53" i="1"/>
  <c r="K53" i="1" s="1"/>
  <c r="H54" i="1"/>
  <c r="H55" i="1"/>
  <c r="H56" i="1"/>
  <c r="H57" i="1"/>
  <c r="H58" i="1"/>
  <c r="H59" i="1"/>
  <c r="H60" i="1"/>
  <c r="K60" i="1" s="1"/>
  <c r="H61" i="1"/>
  <c r="K61" i="1" s="1"/>
  <c r="H62" i="1"/>
  <c r="H63" i="1"/>
  <c r="K63" i="1" s="1"/>
  <c r="H64" i="1"/>
  <c r="K64" i="1" s="1"/>
  <c r="H9" i="1"/>
  <c r="K9" i="1" s="1"/>
  <c r="K14" i="1"/>
  <c r="K22" i="1"/>
  <c r="K30" i="1"/>
  <c r="K34" i="1"/>
  <c r="K37" i="1"/>
  <c r="K38" i="1"/>
  <c r="K46" i="1"/>
  <c r="K47" i="1"/>
  <c r="K56" i="1"/>
  <c r="K62" i="1"/>
  <c r="G65" i="1"/>
  <c r="C65" i="1"/>
  <c r="K35" i="1"/>
  <c r="K27" i="1"/>
  <c r="K19" i="1"/>
  <c r="K57" i="1"/>
  <c r="K25" i="1"/>
  <c r="K51" i="1"/>
  <c r="K39" i="1"/>
  <c r="K31" i="1"/>
  <c r="K23" i="1"/>
  <c r="H65" i="1"/>
  <c r="D65" i="1"/>
  <c r="E65" i="1"/>
  <c r="F65" i="1"/>
  <c r="J9" i="1"/>
  <c r="J65" i="1" s="1"/>
  <c r="I9" i="1"/>
  <c r="B65" i="1"/>
  <c r="K11" i="1" l="1"/>
  <c r="K65" i="1" s="1"/>
</calcChain>
</file>

<file path=xl/sharedStrings.xml><?xml version="1.0" encoding="utf-8"?>
<sst xmlns="http://schemas.openxmlformats.org/spreadsheetml/2006/main" count="78" uniqueCount="71">
  <si>
    <t>GENERAL</t>
  </si>
  <si>
    <t xml:space="preserve">GRANEL </t>
  </si>
  <si>
    <t>TOTAL</t>
  </si>
  <si>
    <t>PUERTOS</t>
  </si>
  <si>
    <t>EMBARCADO</t>
  </si>
  <si>
    <t>DESEMBARCADO</t>
  </si>
  <si>
    <t xml:space="preserve">TOTAL  </t>
  </si>
  <si>
    <t xml:space="preserve">3.- Cabotaje </t>
  </si>
  <si>
    <t>3.1.- Tonelaje movilizado en cabotaje por puertos y según tipo de carga</t>
  </si>
  <si>
    <t>(Cantidades en toneladas métricas)</t>
  </si>
  <si>
    <t>Arica</t>
  </si>
  <si>
    <t>Iquique</t>
  </si>
  <si>
    <t>Patillos</t>
  </si>
  <si>
    <t>Tocopilla</t>
  </si>
  <si>
    <t>Puerto Angamos</t>
  </si>
  <si>
    <t>Mejillones</t>
  </si>
  <si>
    <t>Antofagasta</t>
  </si>
  <si>
    <t>Barquito</t>
  </si>
  <si>
    <t>Caldera/Calderilla</t>
  </si>
  <si>
    <t>Huasco/Guacolda</t>
  </si>
  <si>
    <t>Guayacán</t>
  </si>
  <si>
    <t>* Isla J. Fernandez</t>
  </si>
  <si>
    <t>Isla de Pascua</t>
  </si>
  <si>
    <t>Ventanas</t>
  </si>
  <si>
    <t>Term. Oxiquím Quintero</t>
  </si>
  <si>
    <t>Quintero</t>
  </si>
  <si>
    <t>Valparaíso</t>
  </si>
  <si>
    <t>San Antonio</t>
  </si>
  <si>
    <t>Lirquén</t>
  </si>
  <si>
    <t>San Vicente</t>
  </si>
  <si>
    <t>Term. Sid. Huachipato</t>
  </si>
  <si>
    <t>Term. Oxiquím Coronel</t>
  </si>
  <si>
    <t>Puerto Montt</t>
  </si>
  <si>
    <t>* Castro</t>
  </si>
  <si>
    <t>* Quellón</t>
  </si>
  <si>
    <t>* Chonchi</t>
  </si>
  <si>
    <t>* Chaitén</t>
  </si>
  <si>
    <t>* Melinka</t>
  </si>
  <si>
    <t>* Puerto Aguirre</t>
  </si>
  <si>
    <t>* Puerto Cisne</t>
  </si>
  <si>
    <t>Chacabuco</t>
  </si>
  <si>
    <t>* Lago Gral. Carrera</t>
  </si>
  <si>
    <t>Puerto Natales</t>
  </si>
  <si>
    <t>Isla Guarello</t>
  </si>
  <si>
    <t>Terminal Otway</t>
  </si>
  <si>
    <t>Punta Arenas</t>
  </si>
  <si>
    <t>* Tres Puentes</t>
  </si>
  <si>
    <t>* Porvenir</t>
  </si>
  <si>
    <t>Puerto Williams</t>
  </si>
  <si>
    <t>* Otros Puertos</t>
  </si>
  <si>
    <t>* Puerto Regional (Sur-Austral e Insular)</t>
  </si>
  <si>
    <t>Cabo Negro</t>
  </si>
  <si>
    <t>LÍQUIDO</t>
  </si>
  <si>
    <t>Talcahuano</t>
  </si>
  <si>
    <t>Nota: Los datos informados en Cabotaje, consideran las copias de guías y facturas de embarque de cabotaje, que hacen llegar los embarcadores  a las Autoridades Marítmas del país.</t>
  </si>
  <si>
    <t xml:space="preserve">         Tambien considera informaciones entregadas por las Agencias de Naves, Empresas Navieras, Ministerio de Transportes y TT., y las Capitanias de Puerto.</t>
  </si>
  <si>
    <t>Coronel</t>
  </si>
  <si>
    <t>Valdivia</t>
  </si>
  <si>
    <t>*Calbuco</t>
  </si>
  <si>
    <t>Coquimbo</t>
  </si>
  <si>
    <t>Punta Patache</t>
  </si>
  <si>
    <t>*Pargua</t>
  </si>
  <si>
    <t>Lota</t>
  </si>
  <si>
    <t>Isla Santa María</t>
  </si>
  <si>
    <t>Año 2021</t>
  </si>
  <si>
    <t>Hanga Roa</t>
  </si>
  <si>
    <t>Corral</t>
  </si>
  <si>
    <t>*Quemchi</t>
  </si>
  <si>
    <t>*Baker</t>
  </si>
  <si>
    <t>* Otros Puertos Norte</t>
  </si>
  <si>
    <t>Penco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</si>
</sst>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>
    <font>
      <sz val="10"/>
      <name val="Geneva"/>
    </font>
    <font>
      <b/>
      <sz val="9"/>
      <name val="Times New Roman"/>
      <family val="1"/>
    </font>
    <font>
      <b/>
      <sz val="10"/>
      <name val="Times New Roman"/>
      <family val="1"/>
    </font>
    <font>
      <b/>
      <shadow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4" fillId="0" borderId="0" xfId="0" applyNumberFormat="1" applyFont="1"/>
    <xf numFmtId="3" fontId="7" fillId="0" borderId="0" xfId="0" applyNumberFormat="1" applyFont="1"/>
    <xf numFmtId="3" fontId="6" fillId="0" borderId="0" xfId="0" applyNumberFormat="1" applyFont="1"/>
    <xf numFmtId="41" fontId="10" fillId="0" borderId="1" xfId="1" applyNumberFormat="1" applyFont="1" applyFill="1" applyBorder="1" applyAlignment="1">
      <alignment horizontal="left" wrapText="1"/>
    </xf>
    <xf numFmtId="41" fontId="11" fillId="0" borderId="1" xfId="0" applyNumberFormat="1" applyFont="1" applyBorder="1" applyAlignment="1">
      <alignment horizontal="left"/>
    </xf>
    <xf numFmtId="41" fontId="10" fillId="2" borderId="1" xfId="2" applyNumberFormat="1" applyFont="1" applyFill="1" applyBorder="1" applyAlignment="1">
      <alignment horizontal="left" wrapText="1"/>
    </xf>
    <xf numFmtId="41" fontId="11" fillId="2" borderId="1" xfId="0" applyNumberFormat="1" applyFont="1" applyFill="1" applyBorder="1" applyAlignment="1">
      <alignment horizontal="left"/>
    </xf>
    <xf numFmtId="41" fontId="11" fillId="0" borderId="2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41" fontId="10" fillId="0" borderId="9" xfId="1" applyNumberFormat="1" applyFont="1" applyFill="1" applyBorder="1" applyAlignment="1">
      <alignment horizontal="left" wrapText="1"/>
    </xf>
    <xf numFmtId="41" fontId="10" fillId="0" borderId="10" xfId="1" applyNumberFormat="1" applyFont="1" applyFill="1" applyBorder="1" applyAlignment="1">
      <alignment horizontal="left" wrapText="1"/>
    </xf>
    <xf numFmtId="41" fontId="11" fillId="0" borderId="9" xfId="0" applyNumberFormat="1" applyFont="1" applyBorder="1" applyAlignment="1">
      <alignment horizontal="left"/>
    </xf>
    <xf numFmtId="41" fontId="11" fillId="0" borderId="10" xfId="0" applyNumberFormat="1" applyFont="1" applyBorder="1" applyAlignment="1">
      <alignment horizontal="left"/>
    </xf>
    <xf numFmtId="41" fontId="10" fillId="2" borderId="2" xfId="2" applyNumberFormat="1" applyFont="1" applyFill="1" applyBorder="1" applyAlignment="1">
      <alignment horizontal="left" wrapText="1"/>
    </xf>
    <xf numFmtId="41" fontId="10" fillId="2" borderId="9" xfId="2" applyNumberFormat="1" applyFont="1" applyFill="1" applyBorder="1" applyAlignment="1">
      <alignment horizontal="left" wrapText="1"/>
    </xf>
    <xf numFmtId="41" fontId="10" fillId="2" borderId="10" xfId="2" applyNumberFormat="1" applyFont="1" applyFill="1" applyBorder="1" applyAlignment="1">
      <alignment horizontal="left" wrapText="1"/>
    </xf>
    <xf numFmtId="41" fontId="11" fillId="2" borderId="10" xfId="0" applyNumberFormat="1" applyFont="1" applyFill="1" applyBorder="1" applyAlignment="1">
      <alignment horizontal="left"/>
    </xf>
    <xf numFmtId="41" fontId="11" fillId="2" borderId="9" xfId="0" applyNumberFormat="1" applyFont="1" applyFill="1" applyBorder="1" applyAlignment="1">
      <alignment horizontal="left"/>
    </xf>
    <xf numFmtId="41" fontId="12" fillId="0" borderId="2" xfId="0" applyNumberFormat="1" applyFont="1" applyBorder="1" applyAlignment="1">
      <alignment horizontal="left"/>
    </xf>
    <xf numFmtId="41" fontId="12" fillId="0" borderId="6" xfId="0" applyNumberFormat="1" applyFont="1" applyBorder="1" applyAlignment="1">
      <alignment horizontal="left"/>
    </xf>
    <xf numFmtId="41" fontId="12" fillId="0" borderId="7" xfId="0" applyNumberFormat="1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1" fontId="12" fillId="0" borderId="13" xfId="0" applyNumberFormat="1" applyFont="1" applyBorder="1" applyAlignment="1">
      <alignment horizontal="left"/>
    </xf>
    <xf numFmtId="41" fontId="11" fillId="0" borderId="14" xfId="0" applyNumberFormat="1" applyFont="1" applyBorder="1" applyAlignment="1">
      <alignment horizontal="left"/>
    </xf>
    <xf numFmtId="41" fontId="11" fillId="0" borderId="15" xfId="0" applyNumberFormat="1" applyFont="1" applyBorder="1" applyAlignment="1">
      <alignment horizontal="left"/>
    </xf>
    <xf numFmtId="41" fontId="10" fillId="2" borderId="14" xfId="2" applyNumberFormat="1" applyFont="1" applyFill="1" applyBorder="1" applyAlignment="1">
      <alignment horizontal="left" wrapText="1"/>
    </xf>
    <xf numFmtId="41" fontId="10" fillId="2" borderId="15" xfId="2" applyNumberFormat="1" applyFont="1" applyFill="1" applyBorder="1" applyAlignment="1">
      <alignment horizontal="left" wrapText="1"/>
    </xf>
    <xf numFmtId="41" fontId="12" fillId="0" borderId="14" xfId="0" applyNumberFormat="1" applyFont="1" applyBorder="1" applyAlignment="1">
      <alignment horizontal="left"/>
    </xf>
    <xf numFmtId="41" fontId="12" fillId="0" borderId="15" xfId="0" applyNumberFormat="1" applyFont="1" applyBorder="1" applyAlignment="1">
      <alignment horizontal="left"/>
    </xf>
    <xf numFmtId="41" fontId="12" fillId="0" borderId="16" xfId="0" applyNumberFormat="1" applyFont="1" applyBorder="1" applyAlignment="1">
      <alignment horizontal="left"/>
    </xf>
    <xf numFmtId="0" fontId="7" fillId="0" borderId="19" xfId="0" applyFont="1" applyFill="1" applyBorder="1"/>
    <xf numFmtId="0" fontId="7" fillId="0" borderId="11" xfId="0" applyFont="1" applyFill="1" applyBorder="1"/>
    <xf numFmtId="0" fontId="7" fillId="0" borderId="11" xfId="0" applyFont="1" applyFill="1" applyBorder="1" applyAlignment="1">
      <alignment horizontal="left"/>
    </xf>
    <xf numFmtId="3" fontId="13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_cuadro3.1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showGridLines="0" tabSelected="1" topLeftCell="A16" zoomScale="110" zoomScaleNormal="110" workbookViewId="0">
      <selection activeCell="N50" sqref="N50"/>
    </sheetView>
  </sheetViews>
  <sheetFormatPr baseColWidth="10" defaultColWidth="9.28515625" defaultRowHeight="16"/>
  <cols>
    <col min="1" max="1" width="19.85546875" style="5" customWidth="1"/>
    <col min="2" max="2" width="10.28515625" style="6" bestFit="1" customWidth="1"/>
    <col min="3" max="4" width="10.42578125" style="6" bestFit="1" customWidth="1"/>
    <col min="5" max="5" width="10.28515625" style="6" bestFit="1" customWidth="1"/>
    <col min="6" max="6" width="10.42578125" style="6" bestFit="1" customWidth="1"/>
    <col min="7" max="7" width="10.7109375" style="6" bestFit="1" customWidth="1"/>
    <col min="8" max="8" width="12.140625" style="8" bestFit="1" customWidth="1"/>
    <col min="9" max="9" width="11.28515625" style="8" bestFit="1" customWidth="1"/>
    <col min="10" max="10" width="11.140625" style="8" bestFit="1" customWidth="1"/>
    <col min="11" max="11" width="11.85546875" style="8" bestFit="1" customWidth="1"/>
    <col min="12" max="12" width="2.7109375" style="3" customWidth="1"/>
    <col min="13" max="13" width="10.28515625" style="3" bestFit="1" customWidth="1"/>
    <col min="14" max="16384" width="9.28515625" style="3"/>
  </cols>
  <sheetData>
    <row r="1" spans="1:11" s="2" customFormat="1" ht="18.75" customHeight="1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6" customHeight="1">
      <c r="A2" s="1"/>
    </row>
    <row r="3" spans="1:11">
      <c r="A3" s="51" t="s">
        <v>8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>
      <c r="A4" s="51" t="s">
        <v>64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13">
      <c r="A5" s="52" t="s">
        <v>9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6.75" customHeight="1" thickBot="1"/>
    <row r="7" spans="1:11" s="4" customFormat="1">
      <c r="A7" s="47" t="s">
        <v>3</v>
      </c>
      <c r="B7" s="44" t="s">
        <v>4</v>
      </c>
      <c r="C7" s="45"/>
      <c r="D7" s="46"/>
      <c r="E7" s="44" t="s">
        <v>5</v>
      </c>
      <c r="F7" s="45"/>
      <c r="G7" s="46"/>
      <c r="H7" s="44" t="s">
        <v>6</v>
      </c>
      <c r="I7" s="45"/>
      <c r="J7" s="46"/>
      <c r="K7" s="49" t="s">
        <v>2</v>
      </c>
    </row>
    <row r="8" spans="1:11" s="5" customFormat="1" ht="13.5" customHeight="1" thickBot="1">
      <c r="A8" s="48"/>
      <c r="B8" s="14" t="s">
        <v>0</v>
      </c>
      <c r="C8" s="15" t="s">
        <v>1</v>
      </c>
      <c r="D8" s="16" t="s">
        <v>52</v>
      </c>
      <c r="E8" s="14" t="s">
        <v>0</v>
      </c>
      <c r="F8" s="15" t="s">
        <v>1</v>
      </c>
      <c r="G8" s="16" t="s">
        <v>52</v>
      </c>
      <c r="H8" s="14" t="s">
        <v>0</v>
      </c>
      <c r="I8" s="15" t="s">
        <v>1</v>
      </c>
      <c r="J8" s="16" t="s">
        <v>52</v>
      </c>
      <c r="K8" s="50"/>
    </row>
    <row r="9" spans="1:11" s="5" customFormat="1" ht="13.5" customHeight="1">
      <c r="A9" s="39" t="s">
        <v>10</v>
      </c>
      <c r="B9" s="32">
        <v>33340</v>
      </c>
      <c r="C9" s="13">
        <v>18230</v>
      </c>
      <c r="D9" s="33">
        <v>0</v>
      </c>
      <c r="E9" s="34">
        <v>6932</v>
      </c>
      <c r="F9" s="21">
        <v>0</v>
      </c>
      <c r="G9" s="35">
        <v>36495.578999999998</v>
      </c>
      <c r="H9" s="36">
        <f>SUM(B9+E9)</f>
        <v>40272</v>
      </c>
      <c r="I9" s="26">
        <f>SUM(C9+F9)</f>
        <v>18230</v>
      </c>
      <c r="J9" s="37">
        <f>SUM(D9+G9)</f>
        <v>36495.578999999998</v>
      </c>
      <c r="K9" s="38">
        <f>SUM(H9:J9)</f>
        <v>94997.578999999998</v>
      </c>
    </row>
    <row r="10" spans="1:11" s="5" customFormat="1" ht="13.5" customHeight="1">
      <c r="A10" s="40" t="s">
        <v>11</v>
      </c>
      <c r="B10" s="19">
        <v>17530</v>
      </c>
      <c r="C10" s="10">
        <v>8000</v>
      </c>
      <c r="D10" s="20">
        <v>0</v>
      </c>
      <c r="E10" s="22">
        <v>0</v>
      </c>
      <c r="F10" s="11">
        <v>0</v>
      </c>
      <c r="G10" s="23">
        <v>234545.08600000001</v>
      </c>
      <c r="H10" s="36">
        <f t="shared" ref="H10:H64" si="0">SUM(B10+E10)</f>
        <v>17530</v>
      </c>
      <c r="I10" s="26">
        <f t="shared" ref="I10:I64" si="1">SUM(C10+F10)</f>
        <v>8000</v>
      </c>
      <c r="J10" s="37">
        <f t="shared" ref="J10:J64" si="2">SUM(D10+G10)</f>
        <v>234545.08600000001</v>
      </c>
      <c r="K10" s="38">
        <f t="shared" ref="K10:K64" si="3">SUM(H10:J10)</f>
        <v>260075.08600000001</v>
      </c>
    </row>
    <row r="11" spans="1:11" s="5" customFormat="1" ht="13.5" customHeight="1">
      <c r="A11" s="40" t="s">
        <v>60</v>
      </c>
      <c r="B11" s="19">
        <v>0</v>
      </c>
      <c r="C11" s="10">
        <v>38575</v>
      </c>
      <c r="D11" s="20">
        <v>0</v>
      </c>
      <c r="E11" s="22">
        <v>938</v>
      </c>
      <c r="F11" s="11">
        <v>0</v>
      </c>
      <c r="G11" s="23">
        <v>0</v>
      </c>
      <c r="H11" s="36">
        <f t="shared" si="0"/>
        <v>938</v>
      </c>
      <c r="I11" s="26">
        <f t="shared" si="1"/>
        <v>38575</v>
      </c>
      <c r="J11" s="37">
        <f t="shared" si="2"/>
        <v>0</v>
      </c>
      <c r="K11" s="38">
        <f t="shared" si="3"/>
        <v>39513</v>
      </c>
    </row>
    <row r="12" spans="1:11" s="5" customFormat="1" ht="13.5" customHeight="1">
      <c r="A12" s="40" t="s">
        <v>12</v>
      </c>
      <c r="B12" s="19">
        <v>0</v>
      </c>
      <c r="C12" s="10">
        <v>366350</v>
      </c>
      <c r="D12" s="20">
        <v>0</v>
      </c>
      <c r="E12" s="25">
        <v>0</v>
      </c>
      <c r="F12" s="12">
        <v>0</v>
      </c>
      <c r="G12" s="24">
        <v>0</v>
      </c>
      <c r="H12" s="36">
        <f t="shared" si="0"/>
        <v>0</v>
      </c>
      <c r="I12" s="26">
        <f t="shared" si="1"/>
        <v>366350</v>
      </c>
      <c r="J12" s="37">
        <f t="shared" si="2"/>
        <v>0</v>
      </c>
      <c r="K12" s="38">
        <f t="shared" si="3"/>
        <v>366350</v>
      </c>
    </row>
    <row r="13" spans="1:11" s="5" customFormat="1" ht="13.5" customHeight="1">
      <c r="A13" s="40" t="s">
        <v>13</v>
      </c>
      <c r="B13" s="19">
        <v>0</v>
      </c>
      <c r="C13" s="10">
        <v>78012</v>
      </c>
      <c r="D13" s="20">
        <v>0</v>
      </c>
      <c r="E13" s="22">
        <v>0</v>
      </c>
      <c r="F13" s="11">
        <v>0</v>
      </c>
      <c r="G13" s="23">
        <v>0</v>
      </c>
      <c r="H13" s="36">
        <f t="shared" si="0"/>
        <v>0</v>
      </c>
      <c r="I13" s="26">
        <f t="shared" si="1"/>
        <v>78012</v>
      </c>
      <c r="J13" s="37">
        <f t="shared" si="2"/>
        <v>0</v>
      </c>
      <c r="K13" s="38">
        <f t="shared" si="3"/>
        <v>78012</v>
      </c>
    </row>
    <row r="14" spans="1:11" s="5" customFormat="1" ht="13.5" customHeight="1">
      <c r="A14" s="40" t="s">
        <v>14</v>
      </c>
      <c r="B14" s="17">
        <v>0</v>
      </c>
      <c r="C14" s="9">
        <v>0</v>
      </c>
      <c r="D14" s="18">
        <v>0</v>
      </c>
      <c r="E14" s="22">
        <v>88564</v>
      </c>
      <c r="F14" s="11">
        <v>0</v>
      </c>
      <c r="G14" s="23">
        <v>0</v>
      </c>
      <c r="H14" s="36">
        <f t="shared" si="0"/>
        <v>88564</v>
      </c>
      <c r="I14" s="26">
        <f t="shared" si="1"/>
        <v>0</v>
      </c>
      <c r="J14" s="37">
        <f t="shared" si="2"/>
        <v>0</v>
      </c>
      <c r="K14" s="38">
        <f t="shared" si="3"/>
        <v>88564</v>
      </c>
    </row>
    <row r="15" spans="1:11" s="5" customFormat="1" ht="13.5" customHeight="1">
      <c r="A15" s="40" t="s">
        <v>15</v>
      </c>
      <c r="B15" s="19">
        <v>29928</v>
      </c>
      <c r="C15" s="10">
        <v>33614</v>
      </c>
      <c r="D15" s="20">
        <v>0</v>
      </c>
      <c r="E15" s="22">
        <v>202844</v>
      </c>
      <c r="F15" s="11">
        <v>116862</v>
      </c>
      <c r="G15" s="23">
        <v>1941968.493</v>
      </c>
      <c r="H15" s="36">
        <f t="shared" si="0"/>
        <v>232772</v>
      </c>
      <c r="I15" s="26">
        <f t="shared" si="1"/>
        <v>150476</v>
      </c>
      <c r="J15" s="37">
        <f t="shared" si="2"/>
        <v>1941968.493</v>
      </c>
      <c r="K15" s="38">
        <f t="shared" si="3"/>
        <v>2325216.4929999998</v>
      </c>
    </row>
    <row r="16" spans="1:11" s="5" customFormat="1" ht="13.5" customHeight="1">
      <c r="A16" s="40" t="s">
        <v>16</v>
      </c>
      <c r="B16" s="19">
        <v>92304</v>
      </c>
      <c r="C16" s="10">
        <v>0</v>
      </c>
      <c r="D16" s="20">
        <v>0</v>
      </c>
      <c r="E16" s="22">
        <v>14768</v>
      </c>
      <c r="F16" s="11">
        <v>10067</v>
      </c>
      <c r="G16" s="23">
        <v>0</v>
      </c>
      <c r="H16" s="36">
        <f t="shared" si="0"/>
        <v>107072</v>
      </c>
      <c r="I16" s="26">
        <f t="shared" si="1"/>
        <v>10067</v>
      </c>
      <c r="J16" s="37">
        <f t="shared" si="2"/>
        <v>0</v>
      </c>
      <c r="K16" s="38">
        <f t="shared" si="3"/>
        <v>117139</v>
      </c>
    </row>
    <row r="17" spans="1:11" s="5" customFormat="1" ht="13.5" customHeight="1">
      <c r="A17" s="40" t="s">
        <v>17</v>
      </c>
      <c r="B17" s="19">
        <v>163025</v>
      </c>
      <c r="C17" s="10">
        <v>0</v>
      </c>
      <c r="D17" s="20">
        <v>0</v>
      </c>
      <c r="E17" s="22">
        <v>0</v>
      </c>
      <c r="F17" s="11">
        <v>0</v>
      </c>
      <c r="G17" s="24">
        <v>116035.285</v>
      </c>
      <c r="H17" s="36">
        <f t="shared" si="0"/>
        <v>163025</v>
      </c>
      <c r="I17" s="26">
        <f t="shared" si="1"/>
        <v>0</v>
      </c>
      <c r="J17" s="37">
        <f t="shared" si="2"/>
        <v>116035.285</v>
      </c>
      <c r="K17" s="38">
        <f t="shared" si="3"/>
        <v>279060.28500000003</v>
      </c>
    </row>
    <row r="18" spans="1:11" s="5" customFormat="1" ht="13.5" customHeight="1">
      <c r="A18" s="40" t="s">
        <v>18</v>
      </c>
      <c r="B18" s="19">
        <v>0</v>
      </c>
      <c r="C18" s="9">
        <v>0</v>
      </c>
      <c r="D18" s="18">
        <v>0</v>
      </c>
      <c r="E18" s="22">
        <v>0</v>
      </c>
      <c r="F18" s="11">
        <v>0</v>
      </c>
      <c r="G18" s="23">
        <v>83865.994000000006</v>
      </c>
      <c r="H18" s="36">
        <f t="shared" si="0"/>
        <v>0</v>
      </c>
      <c r="I18" s="26">
        <f t="shared" si="1"/>
        <v>0</v>
      </c>
      <c r="J18" s="37">
        <f t="shared" si="2"/>
        <v>83865.994000000006</v>
      </c>
      <c r="K18" s="38">
        <f t="shared" si="3"/>
        <v>83865.994000000006</v>
      </c>
    </row>
    <row r="19" spans="1:11" s="5" customFormat="1" ht="13.5" customHeight="1">
      <c r="A19" s="40" t="s">
        <v>19</v>
      </c>
      <c r="B19" s="19">
        <v>0</v>
      </c>
      <c r="C19" s="10">
        <v>760414</v>
      </c>
      <c r="D19" s="20">
        <v>0</v>
      </c>
      <c r="E19" s="22">
        <v>0</v>
      </c>
      <c r="F19" s="11">
        <v>0</v>
      </c>
      <c r="G19" s="23">
        <v>0</v>
      </c>
      <c r="H19" s="36">
        <f t="shared" si="0"/>
        <v>0</v>
      </c>
      <c r="I19" s="26">
        <f t="shared" si="1"/>
        <v>760414</v>
      </c>
      <c r="J19" s="37">
        <f t="shared" si="2"/>
        <v>0</v>
      </c>
      <c r="K19" s="38">
        <f t="shared" si="3"/>
        <v>760414</v>
      </c>
    </row>
    <row r="20" spans="1:11" s="5" customFormat="1" ht="13.5" customHeight="1">
      <c r="A20" s="40" t="s">
        <v>59</v>
      </c>
      <c r="B20" s="19">
        <v>0</v>
      </c>
      <c r="C20" s="10">
        <v>0</v>
      </c>
      <c r="D20" s="20">
        <v>0</v>
      </c>
      <c r="E20" s="22">
        <v>0</v>
      </c>
      <c r="F20" s="11">
        <v>0</v>
      </c>
      <c r="G20" s="23">
        <v>0</v>
      </c>
      <c r="H20" s="36">
        <f t="shared" si="0"/>
        <v>0</v>
      </c>
      <c r="I20" s="26">
        <f t="shared" si="1"/>
        <v>0</v>
      </c>
      <c r="J20" s="37">
        <f t="shared" si="2"/>
        <v>0</v>
      </c>
      <c r="K20" s="38">
        <f t="shared" si="3"/>
        <v>0</v>
      </c>
    </row>
    <row r="21" spans="1:11" s="5" customFormat="1" ht="13.5" customHeight="1">
      <c r="A21" s="40" t="s">
        <v>20</v>
      </c>
      <c r="B21" s="17">
        <v>0</v>
      </c>
      <c r="C21" s="9">
        <v>0</v>
      </c>
      <c r="D21" s="18">
        <v>0</v>
      </c>
      <c r="E21" s="22">
        <v>0</v>
      </c>
      <c r="F21" s="11">
        <v>0</v>
      </c>
      <c r="G21" s="23">
        <v>469576.67599999998</v>
      </c>
      <c r="H21" s="36">
        <f t="shared" si="0"/>
        <v>0</v>
      </c>
      <c r="I21" s="26">
        <f t="shared" si="1"/>
        <v>0</v>
      </c>
      <c r="J21" s="37">
        <f t="shared" si="2"/>
        <v>469576.67599999998</v>
      </c>
      <c r="K21" s="38">
        <f t="shared" si="3"/>
        <v>469576.67599999998</v>
      </c>
    </row>
    <row r="22" spans="1:11" s="5" customFormat="1" ht="13.5" customHeight="1">
      <c r="A22" s="40" t="s">
        <v>65</v>
      </c>
      <c r="B22" s="17">
        <v>1345</v>
      </c>
      <c r="C22" s="9"/>
      <c r="D22" s="18"/>
      <c r="E22" s="22">
        <v>17031</v>
      </c>
      <c r="F22" s="11"/>
      <c r="G22" s="23">
        <v>8550.1119999999992</v>
      </c>
      <c r="H22" s="36">
        <f t="shared" si="0"/>
        <v>18376</v>
      </c>
      <c r="I22" s="26">
        <f t="shared" si="1"/>
        <v>0</v>
      </c>
      <c r="J22" s="37">
        <f t="shared" si="2"/>
        <v>8550.1119999999992</v>
      </c>
      <c r="K22" s="38">
        <f t="shared" si="3"/>
        <v>26926.112000000001</v>
      </c>
    </row>
    <row r="23" spans="1:11" s="5" customFormat="1" ht="13.5" customHeight="1">
      <c r="A23" s="40" t="s">
        <v>21</v>
      </c>
      <c r="B23" s="19">
        <v>638</v>
      </c>
      <c r="C23" s="10">
        <v>0</v>
      </c>
      <c r="D23" s="20">
        <v>0</v>
      </c>
      <c r="E23" s="22">
        <v>10319</v>
      </c>
      <c r="F23" s="11">
        <v>0</v>
      </c>
      <c r="G23" s="23">
        <v>0</v>
      </c>
      <c r="H23" s="36">
        <f t="shared" si="0"/>
        <v>10957</v>
      </c>
      <c r="I23" s="26">
        <f t="shared" si="1"/>
        <v>0</v>
      </c>
      <c r="J23" s="37">
        <f t="shared" si="2"/>
        <v>0</v>
      </c>
      <c r="K23" s="38">
        <f t="shared" si="3"/>
        <v>10957</v>
      </c>
    </row>
    <row r="24" spans="1:11" s="5" customFormat="1" ht="13.5" customHeight="1">
      <c r="A24" s="40" t="s">
        <v>22</v>
      </c>
      <c r="B24" s="19">
        <v>0</v>
      </c>
      <c r="C24" s="10">
        <v>0</v>
      </c>
      <c r="D24" s="20">
        <v>0</v>
      </c>
      <c r="E24" s="22">
        <v>0</v>
      </c>
      <c r="F24" s="11">
        <v>0</v>
      </c>
      <c r="G24" s="23">
        <v>0</v>
      </c>
      <c r="H24" s="36">
        <f t="shared" si="0"/>
        <v>0</v>
      </c>
      <c r="I24" s="26">
        <f t="shared" si="1"/>
        <v>0</v>
      </c>
      <c r="J24" s="37">
        <f t="shared" si="2"/>
        <v>0</v>
      </c>
      <c r="K24" s="38">
        <f t="shared" si="3"/>
        <v>0</v>
      </c>
    </row>
    <row r="25" spans="1:11" s="5" customFormat="1" ht="13.5" customHeight="1">
      <c r="A25" s="40" t="s">
        <v>23</v>
      </c>
      <c r="B25" s="19">
        <v>0</v>
      </c>
      <c r="C25" s="10">
        <v>12498</v>
      </c>
      <c r="D25" s="20">
        <v>274212</v>
      </c>
      <c r="E25" s="22">
        <v>0</v>
      </c>
      <c r="F25" s="11">
        <v>23075</v>
      </c>
      <c r="G25" s="23">
        <v>24656.041000000001</v>
      </c>
      <c r="H25" s="36">
        <f t="shared" si="0"/>
        <v>0</v>
      </c>
      <c r="I25" s="26">
        <f t="shared" si="1"/>
        <v>35573</v>
      </c>
      <c r="J25" s="37">
        <f t="shared" si="2"/>
        <v>298868.04100000003</v>
      </c>
      <c r="K25" s="38">
        <f t="shared" si="3"/>
        <v>334441.04100000003</v>
      </c>
    </row>
    <row r="26" spans="1:11" s="5" customFormat="1" ht="13.5" customHeight="1">
      <c r="A26" s="40" t="s">
        <v>24</v>
      </c>
      <c r="B26" s="19">
        <v>0</v>
      </c>
      <c r="C26" s="10">
        <v>0</v>
      </c>
      <c r="D26" s="20">
        <v>317240</v>
      </c>
      <c r="E26" s="25">
        <v>0</v>
      </c>
      <c r="F26" s="12">
        <v>0</v>
      </c>
      <c r="G26" s="24">
        <v>21105</v>
      </c>
      <c r="H26" s="36">
        <f t="shared" si="0"/>
        <v>0</v>
      </c>
      <c r="I26" s="26">
        <f t="shared" si="1"/>
        <v>0</v>
      </c>
      <c r="J26" s="37">
        <f t="shared" si="2"/>
        <v>338345</v>
      </c>
      <c r="K26" s="38">
        <f t="shared" si="3"/>
        <v>338345</v>
      </c>
    </row>
    <row r="27" spans="1:11" s="5" customFormat="1" ht="13.5" customHeight="1">
      <c r="A27" s="40" t="s">
        <v>25</v>
      </c>
      <c r="B27" s="19">
        <v>1021</v>
      </c>
      <c r="C27" s="10">
        <v>0</v>
      </c>
      <c r="D27" s="20">
        <v>1782133</v>
      </c>
      <c r="E27" s="22">
        <v>12</v>
      </c>
      <c r="F27" s="11">
        <v>0</v>
      </c>
      <c r="G27" s="23">
        <v>318428</v>
      </c>
      <c r="H27" s="36">
        <f t="shared" si="0"/>
        <v>1033</v>
      </c>
      <c r="I27" s="26">
        <f t="shared" si="1"/>
        <v>0</v>
      </c>
      <c r="J27" s="37">
        <f t="shared" si="2"/>
        <v>2100561</v>
      </c>
      <c r="K27" s="38">
        <f t="shared" si="3"/>
        <v>2101594</v>
      </c>
    </row>
    <row r="28" spans="1:11" s="5" customFormat="1" ht="13.5" customHeight="1">
      <c r="A28" s="40" t="s">
        <v>26</v>
      </c>
      <c r="B28" s="19">
        <v>56447</v>
      </c>
      <c r="C28" s="10">
        <v>0</v>
      </c>
      <c r="D28" s="20">
        <v>0</v>
      </c>
      <c r="E28" s="22">
        <v>95554</v>
      </c>
      <c r="F28" s="11">
        <v>0</v>
      </c>
      <c r="G28" s="23">
        <v>0</v>
      </c>
      <c r="H28" s="36">
        <f t="shared" si="0"/>
        <v>152001</v>
      </c>
      <c r="I28" s="26">
        <f t="shared" si="1"/>
        <v>0</v>
      </c>
      <c r="J28" s="37">
        <f t="shared" si="2"/>
        <v>0</v>
      </c>
      <c r="K28" s="38">
        <f t="shared" si="3"/>
        <v>152001</v>
      </c>
    </row>
    <row r="29" spans="1:11" s="5" customFormat="1" ht="13.5" customHeight="1">
      <c r="A29" s="40" t="s">
        <v>27</v>
      </c>
      <c r="B29" s="19">
        <v>198240</v>
      </c>
      <c r="C29" s="10">
        <v>0</v>
      </c>
      <c r="D29" s="20">
        <v>1077060</v>
      </c>
      <c r="E29" s="22">
        <v>193827</v>
      </c>
      <c r="F29" s="11">
        <v>85150</v>
      </c>
      <c r="G29" s="23">
        <v>0</v>
      </c>
      <c r="H29" s="36">
        <f t="shared" si="0"/>
        <v>392067</v>
      </c>
      <c r="I29" s="26">
        <f t="shared" si="1"/>
        <v>85150</v>
      </c>
      <c r="J29" s="37">
        <f t="shared" si="2"/>
        <v>1077060</v>
      </c>
      <c r="K29" s="38">
        <f t="shared" si="3"/>
        <v>1554277</v>
      </c>
    </row>
    <row r="30" spans="1:11" s="5" customFormat="1" ht="13.5" customHeight="1">
      <c r="A30" s="40" t="s">
        <v>70</v>
      </c>
      <c r="B30" s="19">
        <v>0</v>
      </c>
      <c r="C30" s="10">
        <v>0</v>
      </c>
      <c r="D30" s="20">
        <v>0</v>
      </c>
      <c r="E30" s="22">
        <v>0</v>
      </c>
      <c r="F30" s="11">
        <v>11503</v>
      </c>
      <c r="G30" s="23">
        <v>0</v>
      </c>
      <c r="H30" s="36">
        <f t="shared" si="0"/>
        <v>0</v>
      </c>
      <c r="I30" s="26">
        <f t="shared" si="1"/>
        <v>11503</v>
      </c>
      <c r="J30" s="37">
        <f t="shared" si="2"/>
        <v>0</v>
      </c>
      <c r="K30" s="38">
        <f t="shared" si="3"/>
        <v>11503</v>
      </c>
    </row>
    <row r="31" spans="1:11" s="5" customFormat="1" ht="13.5" customHeight="1">
      <c r="A31" s="40" t="s">
        <v>28</v>
      </c>
      <c r="B31" s="19">
        <v>27031</v>
      </c>
      <c r="C31" s="10">
        <v>0</v>
      </c>
      <c r="D31" s="20">
        <v>0</v>
      </c>
      <c r="E31" s="22">
        <v>10886</v>
      </c>
      <c r="F31" s="11">
        <v>47750</v>
      </c>
      <c r="G31" s="23">
        <v>0</v>
      </c>
      <c r="H31" s="36">
        <f t="shared" si="0"/>
        <v>37917</v>
      </c>
      <c r="I31" s="26">
        <f t="shared" si="1"/>
        <v>47750</v>
      </c>
      <c r="J31" s="37">
        <f t="shared" si="2"/>
        <v>0</v>
      </c>
      <c r="K31" s="38">
        <f t="shared" si="3"/>
        <v>85667</v>
      </c>
    </row>
    <row r="32" spans="1:11" s="5" customFormat="1" ht="13.5" customHeight="1">
      <c r="A32" s="40" t="s">
        <v>53</v>
      </c>
      <c r="B32" s="19">
        <v>25964</v>
      </c>
      <c r="C32" s="10">
        <v>0</v>
      </c>
      <c r="D32" s="20">
        <v>0</v>
      </c>
      <c r="E32" s="22">
        <v>44</v>
      </c>
      <c r="F32" s="11">
        <v>197800</v>
      </c>
      <c r="G32" s="23">
        <v>0</v>
      </c>
      <c r="H32" s="36">
        <f t="shared" si="0"/>
        <v>26008</v>
      </c>
      <c r="I32" s="26">
        <f t="shared" si="1"/>
        <v>197800</v>
      </c>
      <c r="J32" s="37">
        <f t="shared" si="2"/>
        <v>0</v>
      </c>
      <c r="K32" s="38">
        <f t="shared" si="3"/>
        <v>223808</v>
      </c>
    </row>
    <row r="33" spans="1:11" s="5" customFormat="1" ht="13.5" customHeight="1">
      <c r="A33" s="40" t="s">
        <v>29</v>
      </c>
      <c r="B33" s="19">
        <v>152409</v>
      </c>
      <c r="C33" s="10">
        <v>70431</v>
      </c>
      <c r="D33" s="20">
        <v>1906576</v>
      </c>
      <c r="E33" s="22">
        <v>16851</v>
      </c>
      <c r="F33" s="11">
        <v>213022</v>
      </c>
      <c r="G33" s="23">
        <v>413000.44900000002</v>
      </c>
      <c r="H33" s="36">
        <f t="shared" si="0"/>
        <v>169260</v>
      </c>
      <c r="I33" s="26">
        <f t="shared" si="1"/>
        <v>283453</v>
      </c>
      <c r="J33" s="37">
        <f t="shared" si="2"/>
        <v>2319576.449</v>
      </c>
      <c r="K33" s="38">
        <f t="shared" si="3"/>
        <v>2772289.449</v>
      </c>
    </row>
    <row r="34" spans="1:11" s="5" customFormat="1" ht="13.5" customHeight="1">
      <c r="A34" s="40" t="s">
        <v>30</v>
      </c>
      <c r="B34" s="19">
        <v>222</v>
      </c>
      <c r="C34" s="10">
        <v>44000</v>
      </c>
      <c r="D34" s="20">
        <v>500</v>
      </c>
      <c r="E34" s="22">
        <v>0</v>
      </c>
      <c r="F34" s="11">
        <v>1016374</v>
      </c>
      <c r="G34" s="23">
        <v>0</v>
      </c>
      <c r="H34" s="36">
        <f t="shared" si="0"/>
        <v>222</v>
      </c>
      <c r="I34" s="26">
        <f t="shared" si="1"/>
        <v>1060374</v>
      </c>
      <c r="J34" s="37">
        <f t="shared" si="2"/>
        <v>500</v>
      </c>
      <c r="K34" s="38">
        <f t="shared" si="3"/>
        <v>1061096</v>
      </c>
    </row>
    <row r="35" spans="1:11" s="5" customFormat="1" ht="13.5" customHeight="1">
      <c r="A35" s="40" t="s">
        <v>62</v>
      </c>
      <c r="B35" s="19">
        <v>1104</v>
      </c>
      <c r="C35" s="10">
        <v>0</v>
      </c>
      <c r="D35" s="20">
        <v>0</v>
      </c>
      <c r="E35" s="22">
        <v>302</v>
      </c>
      <c r="F35" s="11">
        <v>0</v>
      </c>
      <c r="G35" s="23">
        <v>0</v>
      </c>
      <c r="H35" s="36">
        <f t="shared" si="0"/>
        <v>1406</v>
      </c>
      <c r="I35" s="26">
        <f t="shared" si="1"/>
        <v>0</v>
      </c>
      <c r="J35" s="37">
        <f t="shared" si="2"/>
        <v>0</v>
      </c>
      <c r="K35" s="38">
        <f t="shared" si="3"/>
        <v>1406</v>
      </c>
    </row>
    <row r="36" spans="1:11" s="5" customFormat="1" ht="13.5" customHeight="1">
      <c r="A36" s="40" t="s">
        <v>63</v>
      </c>
      <c r="B36" s="19">
        <v>302</v>
      </c>
      <c r="C36" s="10">
        <v>0</v>
      </c>
      <c r="D36" s="20">
        <v>0</v>
      </c>
      <c r="E36" s="22">
        <v>1104</v>
      </c>
      <c r="F36" s="11">
        <v>0</v>
      </c>
      <c r="G36" s="23">
        <v>0</v>
      </c>
      <c r="H36" s="36">
        <f t="shared" si="0"/>
        <v>1406</v>
      </c>
      <c r="I36" s="26">
        <f t="shared" si="1"/>
        <v>0</v>
      </c>
      <c r="J36" s="37">
        <f t="shared" si="2"/>
        <v>0</v>
      </c>
      <c r="K36" s="38">
        <f t="shared" si="3"/>
        <v>1406</v>
      </c>
    </row>
    <row r="37" spans="1:11" s="5" customFormat="1" ht="13.5" customHeight="1">
      <c r="A37" s="40" t="s">
        <v>56</v>
      </c>
      <c r="B37" s="19">
        <v>0</v>
      </c>
      <c r="C37" s="10">
        <v>0</v>
      </c>
      <c r="D37" s="20">
        <v>0</v>
      </c>
      <c r="E37" s="22">
        <v>19182</v>
      </c>
      <c r="F37" s="11">
        <v>0</v>
      </c>
      <c r="G37" s="23">
        <v>0</v>
      </c>
      <c r="H37" s="36">
        <f t="shared" si="0"/>
        <v>19182</v>
      </c>
      <c r="I37" s="26">
        <f t="shared" si="1"/>
        <v>0</v>
      </c>
      <c r="J37" s="37">
        <f t="shared" si="2"/>
        <v>0</v>
      </c>
      <c r="K37" s="38">
        <f t="shared" si="3"/>
        <v>19182</v>
      </c>
    </row>
    <row r="38" spans="1:11" s="5" customFormat="1" ht="13.5" customHeight="1">
      <c r="A38" s="41" t="s">
        <v>31</v>
      </c>
      <c r="B38" s="19">
        <v>0</v>
      </c>
      <c r="C38" s="10">
        <v>0</v>
      </c>
      <c r="D38" s="20">
        <v>0</v>
      </c>
      <c r="E38" s="22">
        <v>0</v>
      </c>
      <c r="F38" s="11">
        <v>0</v>
      </c>
      <c r="G38" s="23">
        <v>205798.785</v>
      </c>
      <c r="H38" s="36">
        <f t="shared" si="0"/>
        <v>0</v>
      </c>
      <c r="I38" s="26">
        <f t="shared" si="1"/>
        <v>0</v>
      </c>
      <c r="J38" s="37">
        <f t="shared" si="2"/>
        <v>205798.785</v>
      </c>
      <c r="K38" s="38">
        <f t="shared" si="3"/>
        <v>205798.785</v>
      </c>
    </row>
    <row r="39" spans="1:11" s="5" customFormat="1" ht="13.5" customHeight="1">
      <c r="A39" s="41" t="s">
        <v>57</v>
      </c>
      <c r="B39" s="19">
        <v>98</v>
      </c>
      <c r="C39" s="10">
        <v>0</v>
      </c>
      <c r="D39" s="20">
        <v>0</v>
      </c>
      <c r="E39" s="22">
        <v>145</v>
      </c>
      <c r="F39" s="11">
        <v>0</v>
      </c>
      <c r="G39" s="23">
        <v>0</v>
      </c>
      <c r="H39" s="36">
        <f t="shared" si="0"/>
        <v>243</v>
      </c>
      <c r="I39" s="26">
        <f t="shared" si="1"/>
        <v>0</v>
      </c>
      <c r="J39" s="37">
        <f t="shared" si="2"/>
        <v>0</v>
      </c>
      <c r="K39" s="38">
        <f t="shared" si="3"/>
        <v>243</v>
      </c>
    </row>
    <row r="40" spans="1:11" s="5" customFormat="1" ht="13.5" customHeight="1">
      <c r="A40" s="41" t="s">
        <v>66</v>
      </c>
      <c r="B40" s="19">
        <v>820</v>
      </c>
      <c r="C40" s="10">
        <v>0</v>
      </c>
      <c r="D40" s="20">
        <v>0</v>
      </c>
      <c r="E40" s="22">
        <v>0</v>
      </c>
      <c r="F40" s="11">
        <v>0</v>
      </c>
      <c r="G40" s="23">
        <v>0</v>
      </c>
      <c r="H40" s="36">
        <f t="shared" si="0"/>
        <v>820</v>
      </c>
      <c r="I40" s="26">
        <f t="shared" si="1"/>
        <v>0</v>
      </c>
      <c r="J40" s="37">
        <f t="shared" si="2"/>
        <v>0</v>
      </c>
      <c r="K40" s="38">
        <f t="shared" si="3"/>
        <v>820</v>
      </c>
    </row>
    <row r="41" spans="1:11" s="5" customFormat="1" ht="13.5" customHeight="1">
      <c r="A41" s="40" t="s">
        <v>32</v>
      </c>
      <c r="B41" s="19">
        <v>882044</v>
      </c>
      <c r="C41" s="10">
        <v>0</v>
      </c>
      <c r="D41" s="20">
        <v>0</v>
      </c>
      <c r="E41" s="22">
        <v>422491</v>
      </c>
      <c r="F41" s="11">
        <v>165503</v>
      </c>
      <c r="G41" s="23">
        <v>0</v>
      </c>
      <c r="H41" s="36">
        <f t="shared" si="0"/>
        <v>1304535</v>
      </c>
      <c r="I41" s="26">
        <f t="shared" si="1"/>
        <v>165503</v>
      </c>
      <c r="J41" s="37">
        <f t="shared" si="2"/>
        <v>0</v>
      </c>
      <c r="K41" s="38">
        <f t="shared" si="3"/>
        <v>1470038</v>
      </c>
    </row>
    <row r="42" spans="1:11" s="5" customFormat="1" ht="13.5" customHeight="1">
      <c r="A42" s="40" t="s">
        <v>58</v>
      </c>
      <c r="B42" s="19">
        <v>167126</v>
      </c>
      <c r="C42" s="10">
        <v>0</v>
      </c>
      <c r="D42" s="20">
        <v>0</v>
      </c>
      <c r="E42" s="22">
        <v>67824</v>
      </c>
      <c r="F42" s="11">
        <v>0</v>
      </c>
      <c r="G42" s="23">
        <v>945847.86300000001</v>
      </c>
      <c r="H42" s="36">
        <f t="shared" si="0"/>
        <v>234950</v>
      </c>
      <c r="I42" s="26">
        <f t="shared" si="1"/>
        <v>0</v>
      </c>
      <c r="J42" s="37">
        <f t="shared" si="2"/>
        <v>945847.86300000001</v>
      </c>
      <c r="K42" s="38">
        <f t="shared" si="3"/>
        <v>1180797.8629999999</v>
      </c>
    </row>
    <row r="43" spans="1:11" s="5" customFormat="1" ht="13.5" customHeight="1">
      <c r="A43" s="40" t="s">
        <v>61</v>
      </c>
      <c r="B43" s="19">
        <v>180</v>
      </c>
      <c r="C43" s="10">
        <v>0</v>
      </c>
      <c r="D43" s="20">
        <v>0</v>
      </c>
      <c r="E43" s="22">
        <v>3328</v>
      </c>
      <c r="F43" s="11">
        <v>0</v>
      </c>
      <c r="G43" s="23">
        <v>0</v>
      </c>
      <c r="H43" s="36">
        <f t="shared" si="0"/>
        <v>3508</v>
      </c>
      <c r="I43" s="26">
        <f t="shared" si="1"/>
        <v>0</v>
      </c>
      <c r="J43" s="37">
        <f t="shared" si="2"/>
        <v>0</v>
      </c>
      <c r="K43" s="38">
        <f t="shared" si="3"/>
        <v>3508</v>
      </c>
    </row>
    <row r="44" spans="1:11" s="5" customFormat="1" ht="13.5" customHeight="1">
      <c r="A44" s="40" t="s">
        <v>67</v>
      </c>
      <c r="B44" s="19">
        <v>217</v>
      </c>
      <c r="C44" s="10">
        <v>0</v>
      </c>
      <c r="D44" s="20">
        <v>0</v>
      </c>
      <c r="E44" s="11">
        <v>0</v>
      </c>
      <c r="F44" s="11">
        <v>0</v>
      </c>
      <c r="G44" s="11">
        <v>0</v>
      </c>
      <c r="H44" s="36">
        <f t="shared" si="0"/>
        <v>217</v>
      </c>
      <c r="I44" s="26">
        <f t="shared" si="1"/>
        <v>0</v>
      </c>
      <c r="J44" s="37">
        <f t="shared" si="2"/>
        <v>0</v>
      </c>
      <c r="K44" s="38">
        <f t="shared" si="3"/>
        <v>217</v>
      </c>
    </row>
    <row r="45" spans="1:11" s="5" customFormat="1" ht="13.5" customHeight="1">
      <c r="A45" s="40" t="s">
        <v>33</v>
      </c>
      <c r="B45" s="19">
        <v>186251</v>
      </c>
      <c r="C45" s="10">
        <v>0</v>
      </c>
      <c r="D45" s="20">
        <v>0</v>
      </c>
      <c r="E45" s="22">
        <v>9799</v>
      </c>
      <c r="F45" s="11">
        <v>0</v>
      </c>
      <c r="G45" s="23">
        <v>0</v>
      </c>
      <c r="H45" s="36">
        <f t="shared" si="0"/>
        <v>196050</v>
      </c>
      <c r="I45" s="26">
        <f t="shared" si="1"/>
        <v>0</v>
      </c>
      <c r="J45" s="37">
        <f t="shared" si="2"/>
        <v>0</v>
      </c>
      <c r="K45" s="38">
        <f t="shared" si="3"/>
        <v>196050</v>
      </c>
    </row>
    <row r="46" spans="1:11" s="5" customFormat="1" ht="13.5" customHeight="1">
      <c r="A46" s="40" t="s">
        <v>34</v>
      </c>
      <c r="B46" s="19">
        <v>152987</v>
      </c>
      <c r="C46" s="10">
        <v>0</v>
      </c>
      <c r="D46" s="20">
        <v>0</v>
      </c>
      <c r="E46" s="22">
        <v>338555</v>
      </c>
      <c r="F46" s="11">
        <v>0</v>
      </c>
      <c r="G46" s="23">
        <v>0</v>
      </c>
      <c r="H46" s="36">
        <f t="shared" si="0"/>
        <v>491542</v>
      </c>
      <c r="I46" s="26">
        <f t="shared" si="1"/>
        <v>0</v>
      </c>
      <c r="J46" s="37">
        <f t="shared" si="2"/>
        <v>0</v>
      </c>
      <c r="K46" s="38">
        <f t="shared" si="3"/>
        <v>491542</v>
      </c>
    </row>
    <row r="47" spans="1:11" s="5" customFormat="1" ht="13.5" customHeight="1">
      <c r="A47" s="40" t="s">
        <v>35</v>
      </c>
      <c r="B47" s="19">
        <v>1211</v>
      </c>
      <c r="C47" s="10">
        <v>0</v>
      </c>
      <c r="D47" s="20">
        <v>0</v>
      </c>
      <c r="E47" s="22">
        <v>19902</v>
      </c>
      <c r="F47" s="11">
        <v>0</v>
      </c>
      <c r="G47" s="23">
        <v>0</v>
      </c>
      <c r="H47" s="36">
        <f t="shared" si="0"/>
        <v>21113</v>
      </c>
      <c r="I47" s="26">
        <f t="shared" si="1"/>
        <v>0</v>
      </c>
      <c r="J47" s="37">
        <f t="shared" si="2"/>
        <v>0</v>
      </c>
      <c r="K47" s="38">
        <f t="shared" si="3"/>
        <v>21113</v>
      </c>
    </row>
    <row r="48" spans="1:11" s="5" customFormat="1" ht="13.5" customHeight="1">
      <c r="A48" s="40" t="s">
        <v>36</v>
      </c>
      <c r="B48" s="19">
        <v>101642</v>
      </c>
      <c r="C48" s="10">
        <v>0</v>
      </c>
      <c r="D48" s="20">
        <v>0</v>
      </c>
      <c r="E48" s="22">
        <v>147801</v>
      </c>
      <c r="F48" s="11">
        <v>0</v>
      </c>
      <c r="G48" s="23">
        <v>0</v>
      </c>
      <c r="H48" s="36">
        <f t="shared" si="0"/>
        <v>249443</v>
      </c>
      <c r="I48" s="26">
        <f t="shared" si="1"/>
        <v>0</v>
      </c>
      <c r="J48" s="37">
        <f t="shared" si="2"/>
        <v>0</v>
      </c>
      <c r="K48" s="38">
        <f t="shared" si="3"/>
        <v>249443</v>
      </c>
    </row>
    <row r="49" spans="1:11" s="5" customFormat="1" ht="13.5" customHeight="1">
      <c r="A49" s="40" t="s">
        <v>37</v>
      </c>
      <c r="B49" s="19">
        <v>84042</v>
      </c>
      <c r="C49" s="10">
        <v>0</v>
      </c>
      <c r="D49" s="20">
        <v>0</v>
      </c>
      <c r="E49" s="22">
        <v>80844</v>
      </c>
      <c r="F49" s="11">
        <v>0</v>
      </c>
      <c r="G49" s="23">
        <v>0</v>
      </c>
      <c r="H49" s="36">
        <f t="shared" si="0"/>
        <v>164886</v>
      </c>
      <c r="I49" s="26">
        <f t="shared" si="1"/>
        <v>0</v>
      </c>
      <c r="J49" s="37">
        <f t="shared" si="2"/>
        <v>0</v>
      </c>
      <c r="K49" s="38">
        <f t="shared" si="3"/>
        <v>164886</v>
      </c>
    </row>
    <row r="50" spans="1:11" s="5" customFormat="1" ht="13.5" customHeight="1">
      <c r="A50" s="40" t="s">
        <v>68</v>
      </c>
      <c r="B50" s="19">
        <v>71842</v>
      </c>
      <c r="C50" s="10">
        <v>0</v>
      </c>
      <c r="D50" s="20">
        <v>0</v>
      </c>
      <c r="E50" s="22">
        <v>69957</v>
      </c>
      <c r="F50" s="11">
        <v>0</v>
      </c>
      <c r="G50" s="23"/>
      <c r="H50" s="36">
        <f t="shared" si="0"/>
        <v>141799</v>
      </c>
      <c r="I50" s="26">
        <f t="shared" si="1"/>
        <v>0</v>
      </c>
      <c r="J50" s="37">
        <f t="shared" si="2"/>
        <v>0</v>
      </c>
      <c r="K50" s="38">
        <f t="shared" si="3"/>
        <v>141799</v>
      </c>
    </row>
    <row r="51" spans="1:11" s="5" customFormat="1" ht="13.5" customHeight="1">
      <c r="A51" s="40" t="s">
        <v>38</v>
      </c>
      <c r="B51" s="19">
        <v>2391</v>
      </c>
      <c r="C51" s="10">
        <v>0</v>
      </c>
      <c r="D51" s="20">
        <v>0</v>
      </c>
      <c r="E51" s="22">
        <v>6700</v>
      </c>
      <c r="F51" s="11">
        <v>0</v>
      </c>
      <c r="G51" s="23">
        <v>0</v>
      </c>
      <c r="H51" s="36">
        <f t="shared" si="0"/>
        <v>9091</v>
      </c>
      <c r="I51" s="26">
        <f t="shared" si="1"/>
        <v>0</v>
      </c>
      <c r="J51" s="37">
        <f t="shared" si="2"/>
        <v>0</v>
      </c>
      <c r="K51" s="38">
        <f t="shared" si="3"/>
        <v>9091</v>
      </c>
    </row>
    <row r="52" spans="1:11" s="5" customFormat="1" ht="13.5" customHeight="1">
      <c r="A52" s="40" t="s">
        <v>39</v>
      </c>
      <c r="B52" s="19">
        <v>76515</v>
      </c>
      <c r="C52" s="10">
        <v>0</v>
      </c>
      <c r="D52" s="20">
        <v>0</v>
      </c>
      <c r="E52" s="22">
        <v>78883</v>
      </c>
      <c r="F52" s="11">
        <v>0</v>
      </c>
      <c r="G52" s="23">
        <v>0</v>
      </c>
      <c r="H52" s="36">
        <f t="shared" si="0"/>
        <v>155398</v>
      </c>
      <c r="I52" s="26">
        <f t="shared" si="1"/>
        <v>0</v>
      </c>
      <c r="J52" s="37">
        <f t="shared" si="2"/>
        <v>0</v>
      </c>
      <c r="K52" s="38">
        <f t="shared" si="3"/>
        <v>155398</v>
      </c>
    </row>
    <row r="53" spans="1:11" s="5" customFormat="1" ht="13.5" customHeight="1">
      <c r="A53" s="40" t="s">
        <v>40</v>
      </c>
      <c r="B53" s="19">
        <v>168425</v>
      </c>
      <c r="C53" s="10">
        <v>0</v>
      </c>
      <c r="D53" s="20">
        <v>0</v>
      </c>
      <c r="E53" s="22">
        <v>258311</v>
      </c>
      <c r="F53" s="11">
        <v>0</v>
      </c>
      <c r="G53" s="23">
        <v>187063.86300000001</v>
      </c>
      <c r="H53" s="36">
        <f t="shared" si="0"/>
        <v>426736</v>
      </c>
      <c r="I53" s="26">
        <f t="shared" si="1"/>
        <v>0</v>
      </c>
      <c r="J53" s="37">
        <f t="shared" si="2"/>
        <v>187063.86300000001</v>
      </c>
      <c r="K53" s="38">
        <f t="shared" si="3"/>
        <v>613799.86300000001</v>
      </c>
    </row>
    <row r="54" spans="1:11" s="5" customFormat="1" ht="13.5" customHeight="1">
      <c r="A54" s="40" t="s">
        <v>41</v>
      </c>
      <c r="B54" s="19">
        <v>21335</v>
      </c>
      <c r="C54" s="10">
        <v>0</v>
      </c>
      <c r="D54" s="20">
        <v>0</v>
      </c>
      <c r="E54" s="22">
        <v>21208</v>
      </c>
      <c r="F54" s="11">
        <v>0</v>
      </c>
      <c r="G54" s="23">
        <v>0</v>
      </c>
      <c r="H54" s="36">
        <f t="shared" si="0"/>
        <v>42543</v>
      </c>
      <c r="I54" s="26">
        <f t="shared" si="1"/>
        <v>0</v>
      </c>
      <c r="J54" s="37">
        <f t="shared" si="2"/>
        <v>0</v>
      </c>
      <c r="K54" s="38">
        <f t="shared" si="3"/>
        <v>42543</v>
      </c>
    </row>
    <row r="55" spans="1:11" s="5" customFormat="1" ht="13.5" customHeight="1">
      <c r="A55" s="40" t="s">
        <v>42</v>
      </c>
      <c r="B55" s="19">
        <v>156018</v>
      </c>
      <c r="C55" s="10">
        <v>0</v>
      </c>
      <c r="D55" s="20"/>
      <c r="E55" s="22">
        <v>316753</v>
      </c>
      <c r="F55" s="11">
        <v>0</v>
      </c>
      <c r="G55" s="23">
        <v>0</v>
      </c>
      <c r="H55" s="36">
        <f t="shared" si="0"/>
        <v>472771</v>
      </c>
      <c r="I55" s="26">
        <f t="shared" si="1"/>
        <v>0</v>
      </c>
      <c r="J55" s="37">
        <f t="shared" si="2"/>
        <v>0</v>
      </c>
      <c r="K55" s="38">
        <f t="shared" si="3"/>
        <v>472771</v>
      </c>
    </row>
    <row r="56" spans="1:11" s="5" customFormat="1" ht="13.5" customHeight="1">
      <c r="A56" s="40" t="s">
        <v>43</v>
      </c>
      <c r="B56" s="19">
        <v>0</v>
      </c>
      <c r="C56" s="10">
        <v>456982</v>
      </c>
      <c r="D56" s="20">
        <v>0</v>
      </c>
      <c r="E56" s="22">
        <v>222</v>
      </c>
      <c r="F56" s="11">
        <v>0</v>
      </c>
      <c r="G56" s="23">
        <v>500.21</v>
      </c>
      <c r="H56" s="36">
        <f t="shared" si="0"/>
        <v>222</v>
      </c>
      <c r="I56" s="26">
        <f t="shared" si="1"/>
        <v>456982</v>
      </c>
      <c r="J56" s="37">
        <f t="shared" si="2"/>
        <v>500.21</v>
      </c>
      <c r="K56" s="38">
        <f t="shared" si="3"/>
        <v>457704.21</v>
      </c>
    </row>
    <row r="57" spans="1:11" s="5" customFormat="1" ht="13.5" customHeight="1">
      <c r="A57" s="40" t="s">
        <v>44</v>
      </c>
      <c r="B57" s="19">
        <v>0</v>
      </c>
      <c r="C57" s="10">
        <v>0</v>
      </c>
      <c r="D57" s="20">
        <v>0</v>
      </c>
      <c r="E57" s="25">
        <v>0</v>
      </c>
      <c r="F57" s="12">
        <v>0</v>
      </c>
      <c r="G57" s="24">
        <v>0</v>
      </c>
      <c r="H57" s="36">
        <f t="shared" si="0"/>
        <v>0</v>
      </c>
      <c r="I57" s="26">
        <f t="shared" si="1"/>
        <v>0</v>
      </c>
      <c r="J57" s="37">
        <f t="shared" si="2"/>
        <v>0</v>
      </c>
      <c r="K57" s="38">
        <f t="shared" si="3"/>
        <v>0</v>
      </c>
    </row>
    <row r="58" spans="1:11" s="5" customFormat="1" ht="13.5" customHeight="1">
      <c r="A58" s="40" t="s">
        <v>45</v>
      </c>
      <c r="B58" s="19">
        <v>43180</v>
      </c>
      <c r="C58" s="10">
        <v>0</v>
      </c>
      <c r="D58" s="20">
        <v>0</v>
      </c>
      <c r="E58" s="22">
        <v>155607</v>
      </c>
      <c r="F58" s="11">
        <v>0</v>
      </c>
      <c r="G58" s="23">
        <v>4645.3630000000003</v>
      </c>
      <c r="H58" s="36">
        <f t="shared" si="0"/>
        <v>198787</v>
      </c>
      <c r="I58" s="26">
        <f t="shared" si="1"/>
        <v>0</v>
      </c>
      <c r="J58" s="37">
        <f t="shared" si="2"/>
        <v>4645.3630000000003</v>
      </c>
      <c r="K58" s="38">
        <f t="shared" si="3"/>
        <v>203432.36300000001</v>
      </c>
    </row>
    <row r="59" spans="1:11" s="5" customFormat="1" ht="13.5" customHeight="1">
      <c r="A59" s="40" t="s">
        <v>46</v>
      </c>
      <c r="B59" s="19">
        <v>71060</v>
      </c>
      <c r="C59" s="10">
        <v>0</v>
      </c>
      <c r="D59" s="20">
        <v>0</v>
      </c>
      <c r="E59" s="22">
        <v>58448</v>
      </c>
      <c r="F59" s="11">
        <v>0</v>
      </c>
      <c r="G59" s="23">
        <v>0</v>
      </c>
      <c r="H59" s="36">
        <f t="shared" si="0"/>
        <v>129508</v>
      </c>
      <c r="I59" s="26">
        <f t="shared" si="1"/>
        <v>0</v>
      </c>
      <c r="J59" s="37">
        <f t="shared" si="2"/>
        <v>0</v>
      </c>
      <c r="K59" s="38">
        <f t="shared" si="3"/>
        <v>129508</v>
      </c>
    </row>
    <row r="60" spans="1:11" s="5" customFormat="1" ht="13.5" customHeight="1">
      <c r="A60" s="40" t="s">
        <v>51</v>
      </c>
      <c r="B60" s="19">
        <v>0</v>
      </c>
      <c r="C60" s="10">
        <v>0</v>
      </c>
      <c r="D60" s="20">
        <v>96405</v>
      </c>
      <c r="E60" s="22">
        <v>0</v>
      </c>
      <c r="F60" s="11">
        <v>0</v>
      </c>
      <c r="G60" s="23">
        <v>149045.99100000001</v>
      </c>
      <c r="H60" s="36">
        <f t="shared" si="0"/>
        <v>0</v>
      </c>
      <c r="I60" s="26">
        <f t="shared" si="1"/>
        <v>0</v>
      </c>
      <c r="J60" s="37">
        <f t="shared" si="2"/>
        <v>245450.99100000001</v>
      </c>
      <c r="K60" s="38">
        <f t="shared" si="3"/>
        <v>245450.99100000001</v>
      </c>
    </row>
    <row r="61" spans="1:11" s="5" customFormat="1" ht="13.5" customHeight="1">
      <c r="A61" s="40" t="s">
        <v>47</v>
      </c>
      <c r="B61" s="19">
        <v>58448</v>
      </c>
      <c r="C61" s="10">
        <v>0</v>
      </c>
      <c r="D61" s="20">
        <v>0</v>
      </c>
      <c r="E61" s="22">
        <v>71060</v>
      </c>
      <c r="F61" s="11">
        <v>0</v>
      </c>
      <c r="G61" s="23">
        <v>0</v>
      </c>
      <c r="H61" s="36">
        <f t="shared" si="0"/>
        <v>129508</v>
      </c>
      <c r="I61" s="26">
        <f t="shared" si="1"/>
        <v>0</v>
      </c>
      <c r="J61" s="37">
        <f t="shared" si="2"/>
        <v>0</v>
      </c>
      <c r="K61" s="38">
        <f t="shared" si="3"/>
        <v>129508</v>
      </c>
    </row>
    <row r="62" spans="1:11" s="4" customFormat="1">
      <c r="A62" s="40" t="s">
        <v>48</v>
      </c>
      <c r="B62" s="19">
        <v>6249</v>
      </c>
      <c r="C62" s="10">
        <v>0</v>
      </c>
      <c r="D62" s="20">
        <v>0</v>
      </c>
      <c r="E62" s="22">
        <v>14181</v>
      </c>
      <c r="F62" s="11">
        <v>0</v>
      </c>
      <c r="G62" s="23">
        <v>0</v>
      </c>
      <c r="H62" s="36">
        <f t="shared" si="0"/>
        <v>20430</v>
      </c>
      <c r="I62" s="26">
        <f t="shared" si="1"/>
        <v>0</v>
      </c>
      <c r="J62" s="37">
        <f t="shared" si="2"/>
        <v>0</v>
      </c>
      <c r="K62" s="38">
        <f t="shared" si="3"/>
        <v>20430</v>
      </c>
    </row>
    <row r="63" spans="1:11" s="4" customFormat="1">
      <c r="A63" s="40" t="s">
        <v>69</v>
      </c>
      <c r="B63" s="19"/>
      <c r="C63" s="10"/>
      <c r="D63" s="20"/>
      <c r="E63" s="22"/>
      <c r="F63" s="11"/>
      <c r="G63" s="23">
        <v>284350.223</v>
      </c>
      <c r="H63" s="36">
        <f t="shared" si="0"/>
        <v>0</v>
      </c>
      <c r="I63" s="26">
        <f t="shared" si="1"/>
        <v>0</v>
      </c>
      <c r="J63" s="37">
        <f t="shared" si="2"/>
        <v>284350.223</v>
      </c>
      <c r="K63" s="38">
        <f>SUM(H63:J63)</f>
        <v>284350.223</v>
      </c>
    </row>
    <row r="64" spans="1:11" s="5" customFormat="1" ht="12">
      <c r="A64" s="40" t="s">
        <v>49</v>
      </c>
      <c r="B64" s="19">
        <v>967166</v>
      </c>
      <c r="C64" s="10">
        <v>0</v>
      </c>
      <c r="D64" s="20">
        <v>0</v>
      </c>
      <c r="E64" s="25">
        <v>1198920</v>
      </c>
      <c r="F64" s="12">
        <v>0</v>
      </c>
      <c r="G64" s="24">
        <v>8647.2540000000008</v>
      </c>
      <c r="H64" s="36">
        <f t="shared" si="0"/>
        <v>2166086</v>
      </c>
      <c r="I64" s="26">
        <f t="shared" si="1"/>
        <v>0</v>
      </c>
      <c r="J64" s="37">
        <f t="shared" si="2"/>
        <v>8647.2540000000008</v>
      </c>
      <c r="K64" s="38">
        <f t="shared" si="3"/>
        <v>2174733.2540000002</v>
      </c>
    </row>
    <row r="65" spans="1:13" s="5" customFormat="1" thickBot="1">
      <c r="A65" s="30" t="s">
        <v>2</v>
      </c>
      <c r="B65" s="27">
        <f t="shared" ref="B65:J65" si="4">SUM(B9:B64)</f>
        <v>4020097</v>
      </c>
      <c r="C65" s="28">
        <f>SUM(C9:C64)</f>
        <v>1887106</v>
      </c>
      <c r="D65" s="29">
        <f t="shared" si="4"/>
        <v>5454126</v>
      </c>
      <c r="E65" s="27">
        <f t="shared" si="4"/>
        <v>4020097</v>
      </c>
      <c r="F65" s="28">
        <f t="shared" si="4"/>
        <v>1887106</v>
      </c>
      <c r="G65" s="29">
        <f>SUM(G9:G64)</f>
        <v>5454126.2670000009</v>
      </c>
      <c r="H65" s="27">
        <f>SUM(H9:H64)</f>
        <v>8040194</v>
      </c>
      <c r="I65" s="28">
        <f t="shared" si="4"/>
        <v>3774212</v>
      </c>
      <c r="J65" s="29">
        <f t="shared" si="4"/>
        <v>10908252.267000001</v>
      </c>
      <c r="K65" s="31">
        <f>SUM(K9:K64)</f>
        <v>22722658.267000005</v>
      </c>
      <c r="M65" s="42"/>
    </row>
    <row r="66" spans="1:13">
      <c r="B66" s="7"/>
      <c r="C66" s="7"/>
      <c r="D66" s="7"/>
      <c r="E66" s="7"/>
      <c r="F66" s="7"/>
      <c r="G66" s="7"/>
    </row>
    <row r="67" spans="1:13">
      <c r="A67" s="5" t="s">
        <v>50</v>
      </c>
      <c r="B67" s="7"/>
      <c r="C67" s="7"/>
      <c r="D67" s="7"/>
      <c r="E67" s="7"/>
      <c r="F67" s="7"/>
      <c r="G67" s="7"/>
    </row>
    <row r="68" spans="1:13">
      <c r="A68" s="5" t="s">
        <v>54</v>
      </c>
    </row>
    <row r="69" spans="1:13">
      <c r="A69" s="5" t="s">
        <v>55</v>
      </c>
    </row>
  </sheetData>
  <mergeCells count="9">
    <mergeCell ref="A1:K1"/>
    <mergeCell ref="B7:D7"/>
    <mergeCell ref="E7:G7"/>
    <mergeCell ref="H7:J7"/>
    <mergeCell ref="A7:A8"/>
    <mergeCell ref="K7:K8"/>
    <mergeCell ref="A3:K3"/>
    <mergeCell ref="A4:K4"/>
    <mergeCell ref="A5:K5"/>
  </mergeCells>
  <phoneticPr fontId="0" type="noConversion"/>
  <printOptions horizontalCentered="1" gridLinesSet="0"/>
  <pageMargins left="0.51181102362204722" right="0.39370078740157483" top="0.59055118110236227" bottom="0.39370078740157483" header="0" footer="0"/>
  <pageSetup scale="95" firstPageNumber="32" orientation="landscape" useFirstPageNumber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cuadro3.1</vt:lpstr>
      <vt:lpstr>cuadro3.1!Área_de_impresión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2021-05-19T18:52:52Z</cp:lastPrinted>
  <dcterms:created xsi:type="dcterms:W3CDTF">2005-06-02T20:26:51Z</dcterms:created>
  <dcterms:modified xsi:type="dcterms:W3CDTF">2022-06-09T12:52:40Z</dcterms:modified>
</cp:coreProperties>
</file>