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aiomac/Desktop/MAIO MAC/00 BOLETINES/2026/3 BOLETÍN ESTADÍSTICO MARÍTIMO/cuadros/"/>
    </mc:Choice>
  </mc:AlternateContent>
  <xr:revisionPtr revIDLastSave="0" documentId="13_ncr:1_{D6589B7B-1C5C-434D-8135-2B53E9FE91D2}" xr6:coauthVersionLast="47" xr6:coauthVersionMax="47" xr10:uidLastSave="{00000000-0000-0000-0000-000000000000}"/>
  <bookViews>
    <workbookView xWindow="-38400" yWindow="7700" windowWidth="38400" windowHeight="21100" tabRatio="813" xr2:uid="{00000000-000D-0000-FFFF-FFFF00000000}"/>
  </bookViews>
  <sheets>
    <sheet name="CUADRO 5.1.1" sheetId="3" r:id="rId1"/>
    <sheet name="GRAFICO 11" sheetId="22" r:id="rId2"/>
    <sheet name="CUADRO 5.1.2" sheetId="20" r:id="rId3"/>
    <sheet name="GRAFICOS 12" sheetId="23" r:id="rId4"/>
    <sheet name="CUADRO 5.1.3" sheetId="19" r:id="rId5"/>
    <sheet name="GRAFICO 13" sheetId="24" r:id="rId6"/>
    <sheet name="CUADRO 5.1.4" sheetId="21" r:id="rId7"/>
    <sheet name="GRAFICO 14" sheetId="25" r:id="rId8"/>
    <sheet name="CUADRO 5.2.1" sheetId="9" r:id="rId9"/>
    <sheet name="GRAFICO 15" sheetId="26" r:id="rId10"/>
    <sheet name="GRAFCIO 16" sheetId="27" r:id="rId11"/>
    <sheet name="CUADRO 5.2.2" sheetId="11" r:id="rId12"/>
    <sheet name="CUADRO 5.2.3" sheetId="17" r:id="rId13"/>
  </sheets>
  <definedNames>
    <definedName name="_xlnm.Print_Area" localSheetId="0">'CUADRO 5.1.1'!$B$2:$N$19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19" l="1"/>
  <c r="M17" i="20" l="1"/>
  <c r="M16" i="20"/>
  <c r="M15" i="20"/>
  <c r="M14" i="20"/>
  <c r="M13" i="20"/>
  <c r="M12" i="20"/>
  <c r="M11" i="20"/>
  <c r="M10" i="20"/>
  <c r="M9" i="20"/>
  <c r="M8" i="20"/>
  <c r="M7" i="20"/>
  <c r="M6" i="20"/>
  <c r="M5" i="20"/>
  <c r="M6" i="3"/>
  <c r="M7" i="3"/>
  <c r="M8" i="3"/>
  <c r="M9" i="3"/>
  <c r="M10" i="3"/>
  <c r="M11" i="3"/>
  <c r="M12" i="3"/>
  <c r="M13" i="3"/>
  <c r="M14" i="3"/>
  <c r="M15" i="3"/>
  <c r="M16" i="3"/>
  <c r="M5" i="3"/>
  <c r="W34" i="11" l="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X33" i="11"/>
  <c r="X32" i="11"/>
  <c r="X31" i="11"/>
  <c r="X30" i="11"/>
  <c r="X29" i="11"/>
  <c r="X28" i="11"/>
  <c r="X27" i="11"/>
  <c r="X26" i="11"/>
  <c r="X25" i="11"/>
  <c r="X24" i="11"/>
  <c r="X23" i="11"/>
  <c r="X22" i="11"/>
  <c r="X21" i="11"/>
  <c r="X20" i="11"/>
  <c r="X19" i="11"/>
  <c r="X18" i="11"/>
  <c r="X17" i="11"/>
  <c r="X16" i="11"/>
  <c r="X14" i="11"/>
  <c r="X13" i="11"/>
  <c r="X12" i="11"/>
  <c r="X15" i="11"/>
  <c r="X11" i="11"/>
  <c r="X10" i="11"/>
  <c r="X9" i="11"/>
  <c r="X8" i="11"/>
  <c r="X7" i="11"/>
  <c r="X6" i="11"/>
  <c r="X5" i="11"/>
  <c r="X4" i="11"/>
  <c r="N34" i="9"/>
  <c r="M34" i="9"/>
  <c r="L34" i="9"/>
  <c r="K34" i="9"/>
  <c r="J34" i="9"/>
  <c r="I34" i="9"/>
  <c r="H34" i="9"/>
  <c r="G34" i="9"/>
  <c r="F34" i="9"/>
  <c r="E34" i="9"/>
  <c r="D34" i="9"/>
  <c r="C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4" i="9"/>
  <c r="O13" i="9"/>
  <c r="O12" i="9"/>
  <c r="O15" i="9"/>
  <c r="O11" i="9"/>
  <c r="O10" i="9"/>
  <c r="O9" i="9"/>
  <c r="O8" i="9"/>
  <c r="O7" i="9"/>
  <c r="O6" i="9"/>
  <c r="O5" i="9"/>
  <c r="O4" i="9"/>
  <c r="O34" i="9" l="1"/>
  <c r="X34" i="11"/>
  <c r="L17" i="3" l="1"/>
  <c r="J17" i="3" l="1"/>
  <c r="I17" i="3"/>
  <c r="H17" i="3"/>
  <c r="G17" i="3"/>
  <c r="F17" i="3"/>
  <c r="E17" i="3"/>
  <c r="D17" i="3"/>
  <c r="C17" i="3"/>
  <c r="M17" i="3" l="1"/>
</calcChain>
</file>

<file path=xl/sharedStrings.xml><?xml version="1.0" encoding="utf-8"?>
<sst xmlns="http://schemas.openxmlformats.org/spreadsheetml/2006/main" count="307" uniqueCount="128">
  <si>
    <t>Arica</t>
  </si>
  <si>
    <t>Iquique</t>
  </si>
  <si>
    <t>Mejillones</t>
  </si>
  <si>
    <t>Antofagasta</t>
  </si>
  <si>
    <t>Coquimbo</t>
  </si>
  <si>
    <t>Quintero</t>
  </si>
  <si>
    <t>Valparaíso</t>
  </si>
  <si>
    <t>San Antonio</t>
  </si>
  <si>
    <t>Lirquén</t>
  </si>
  <si>
    <t>Talcahuano</t>
  </si>
  <si>
    <t>San Vicente</t>
  </si>
  <si>
    <t>Coronel</t>
  </si>
  <si>
    <t>Corral</t>
  </si>
  <si>
    <t>Puerto Montt</t>
  </si>
  <si>
    <t>Calbuco</t>
  </si>
  <si>
    <t>Chacabuco</t>
  </si>
  <si>
    <t>Puerto Natales</t>
  </si>
  <si>
    <t>Punta Arenas</t>
  </si>
  <si>
    <t>Puerto Williams</t>
  </si>
  <si>
    <t>Quellón</t>
  </si>
  <si>
    <t>Ancud</t>
  </si>
  <si>
    <t>Valdivia</t>
  </si>
  <si>
    <t>Patache</t>
  </si>
  <si>
    <t>Caldera</t>
  </si>
  <si>
    <t>Chañaral</t>
  </si>
  <si>
    <t>Huasco - Guacolda</t>
  </si>
  <si>
    <t>Tocopilla</t>
  </si>
  <si>
    <t>Hanga Roa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</si>
  <si>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</si>
  <si>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</si>
  <si>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</si>
  <si>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</si>
  <si>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</si>
  <si>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</si>
  <si>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</si>
  <si>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</si>
  <si>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</si>
  <si>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</si>
  <si>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</si>
  <si>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T O T A L</t>
  </si>
  <si>
    <t>MES</t>
  </si>
  <si>
    <t>Los Vilos</t>
  </si>
  <si>
    <t>Lago Ranco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</si>
  <si>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</si>
  <si>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</si>
  <si>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</si>
  <si>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</si>
  <si>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</si>
  <si>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</si>
  <si>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</si>
  <si>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</si>
  <si>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</si>
  <si>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</si>
  <si>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</si>
  <si>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</si>
  <si>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</si>
  <si>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Huasco-Guacolda</t>
  </si>
  <si>
    <t>Ley de Navegación, Art. 34. Llámase "practicaje" a todas las maniobras que se ejecutan con una nave en el puerto</t>
  </si>
  <si>
    <t>Puerto</t>
  </si>
  <si>
    <t>Atraque</t>
  </si>
  <si>
    <t>Desatraque</t>
  </si>
  <si>
    <t>Corrida de Nave en su mismo sitio</t>
  </si>
  <si>
    <t>Fondear a la gira</t>
  </si>
  <si>
    <t>Amarre a Terminal Marítimo</t>
  </si>
  <si>
    <t>Desamarre a Terminal Marítimo</t>
  </si>
  <si>
    <t>Levar a la gira</t>
  </si>
  <si>
    <t>Abarloar/Desabarloar a la Gira</t>
  </si>
  <si>
    <t>Abarloar a la Gira</t>
  </si>
  <si>
    <t>Abarloar/desabarloar atracado</t>
  </si>
  <si>
    <t>Abarloar Atracado</t>
  </si>
  <si>
    <t>Largarse a la Gira</t>
  </si>
  <si>
    <t>Desamarre de una Boya</t>
  </si>
  <si>
    <t>Salida De Dique</t>
  </si>
  <si>
    <t>Entrada a Dique</t>
  </si>
  <si>
    <t>Amarre a una Boya</t>
  </si>
  <si>
    <t>Amarrarse a una Monoboya</t>
  </si>
  <si>
    <t>Largarse de una Monoboya</t>
  </si>
  <si>
    <t>Desamarre Boyas</t>
  </si>
  <si>
    <t>Amarre Boyas</t>
  </si>
  <si>
    <t>Largarse Atracado</t>
  </si>
  <si>
    <t>Otro</t>
  </si>
  <si>
    <t>Granelero</t>
  </si>
  <si>
    <t>Portacontenedor</t>
  </si>
  <si>
    <t>Petrolero</t>
  </si>
  <si>
    <t>Carga General</t>
  </si>
  <si>
    <t>Tanque Quimiquero</t>
  </si>
  <si>
    <t>Carga Rodada</t>
  </si>
  <si>
    <t>Buque Tanque Líquidos Especiales</t>
  </si>
  <si>
    <t>Pasaje</t>
  </si>
  <si>
    <t>Carga Refrigerada</t>
  </si>
  <si>
    <t>Pasaje Cabotaje</t>
  </si>
  <si>
    <t>Pesquero Factoriía</t>
  </si>
  <si>
    <t>Pesquero</t>
  </si>
  <si>
    <t>Gasero</t>
  </si>
  <si>
    <t>Reglamento de Pilotaje y Practicaje. Art. 36°.- "Se entenderá por pilotaje local aquel que se lleve a cabo dentro de las zonas que fije la Dirección General"</t>
  </si>
  <si>
    <t>Mes</t>
  </si>
  <si>
    <t>Wellboat</t>
  </si>
  <si>
    <t>Yate</t>
  </si>
  <si>
    <t>Pesquero Espinelero</t>
  </si>
  <si>
    <t>Pesquero Factoría</t>
  </si>
  <si>
    <t>Científico</t>
  </si>
  <si>
    <t>5.1.1.- NAVES ATENDIDAS MENSUALMENTE POR EL SERVICIO DE PILOTAJE EN CANALES AUSTRALES. AÑOS 2016 AL 2025</t>
  </si>
  <si>
    <t>5.1.3.- NAVES QUE SOLICITARON PILOTAJE LOCAL PUERTO MONTT POR MES Y TIPO DE NAVE. AÑO 2025</t>
  </si>
  <si>
    <t>5.1.4.- NAVES QUE SOLICITARON PILOTAJE LOCAL PUNTA ARENAS POR MES Y TIPO DE NAVE. AÑO 2025</t>
  </si>
  <si>
    <t>5.2.1.- NÚMERO DE FAENAS DE PRACTICAJE POR PUERTO Y MES. AÑO 2025</t>
  </si>
  <si>
    <t>5.2.2.- NÚMERO DE FAENAS DE PRACTICAJE POR PUERTO Y TIPO DE FAENA. AÑO 2025</t>
  </si>
  <si>
    <t>5.2.3.- NÚMERO DE FAENAS DE PRACTICAJE POR PUERTO Y TIPO DE NAVE. AÑO 2025</t>
  </si>
  <si>
    <t>5.1.2.- NAVES ATENDIDAS MENSUALMENTE POR EL SERVICIO DE PILOTAJE EN CANALES AUSTRALES POR MES Y TIPO DE NAVE. AÑO 2025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</si>
  <si>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</si>
  <si>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</si>
  <si>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</si>
  <si>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</si>
  <si>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</si>
  <si>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</si>
  <si>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</si>
  <si>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</si>
  <si>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</si>
  <si>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</si>
  <si>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</si>
  <si>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</si>
  <si>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Junio</t>
  </si>
  <si>
    <t>% Variación 2024/2025</t>
  </si>
  <si>
    <t>GRAFICO 16: Número de faenas de practicaje por Puerto. Año 2025</t>
  </si>
  <si>
    <t>GRAFICO 15: Número mensual de Faenas de practicaje. Año 2025</t>
  </si>
  <si>
    <t>GRAFICO 14: Número mensual de naves que efectuaron pilotaje local en Punta Arenas. Año 2025</t>
  </si>
  <si>
    <t>GRAFICO 13: Número mensual de naves que efectuaron pilotaje local en Puerto Montt. Año 2025</t>
  </si>
  <si>
    <t>GRAFICO 12: Naves atendidas mensualmente por el Servicio de Pilotaje en Canales Australes. Año 2025</t>
  </si>
  <si>
    <t>GRAFICO 11: Naves atendidas por el Servicio de Pilotaje en Canales Australes. Años 2016 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</si>
</sst>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0.0"/>
  </numFmts>
  <fonts count="13" x14ac:knownFonts="1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Geneva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4" tint="0.399975585192419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2" fillId="0" borderId="0"/>
  </cellStyleXfs>
  <cellXfs count="41">
    <xf numFmtId="0" fontId="0" fillId="0" borderId="0" xfId="0"/>
    <xf numFmtId="164" fontId="3" fillId="0" borderId="0" xfId="0" applyNumberFormat="1" applyFont="1"/>
    <xf numFmtId="0" fontId="4" fillId="0" borderId="0" xfId="1" applyFont="1"/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3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justify"/>
    </xf>
    <xf numFmtId="165" fontId="4" fillId="0" borderId="0" xfId="1" applyNumberFormat="1" applyFont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164" fontId="0" fillId="0" borderId="0" xfId="0" applyNumberFormat="1"/>
    <xf numFmtId="0" fontId="9" fillId="2" borderId="0" xfId="3" applyFont="1" applyFill="1"/>
    <xf numFmtId="0" fontId="0" fillId="0" borderId="0" xfId="0" applyAlignment="1">
      <alignment horizontal="center" vertical="center" wrapText="1"/>
    </xf>
    <xf numFmtId="164" fontId="11" fillId="0" borderId="2" xfId="0" applyNumberFormat="1" applyFont="1" applyBorder="1"/>
    <xf numFmtId="0" fontId="1" fillId="0" borderId="2" xfId="0" applyFont="1" applyBorder="1" applyAlignment="1">
      <alignment horizontal="left"/>
    </xf>
    <xf numFmtId="164" fontId="1" fillId="0" borderId="2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8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1" fillId="0" borderId="0" xfId="0" applyFont="1"/>
    <xf numFmtId="0" fontId="11" fillId="0" borderId="1" xfId="0" applyFont="1" applyBorder="1"/>
    <xf numFmtId="0" fontId="0" fillId="0" borderId="0" xfId="0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/>
    <xf numFmtId="0" fontId="6" fillId="0" borderId="0" xfId="0" applyFont="1"/>
    <xf numFmtId="0" fontId="12" fillId="0" borderId="0" xfId="1" applyFont="1"/>
    <xf numFmtId="0" fontId="5" fillId="0" borderId="0" xfId="1" applyFont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9144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'GRAFICO 11'!$S$2:$S$11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'GRAFICO 11'!$T$2:$T$11</c:f>
              <c:numCache>
                <c:formatCode>General</c:formatCode>
                <c:ptCount val="10"/>
                <c:pt idx="0">
                  <c:v>742</c:v>
                </c:pt>
                <c:pt idx="1">
                  <c:v>724</c:v>
                </c:pt>
                <c:pt idx="2">
                  <c:v>798</c:v>
                </c:pt>
                <c:pt idx="3">
                  <c:v>802</c:v>
                </c:pt>
                <c:pt idx="4">
                  <c:v>710</c:v>
                </c:pt>
                <c:pt idx="5">
                  <c:v>832</c:v>
                </c:pt>
                <c:pt idx="6">
                  <c:v>907</c:v>
                </c:pt>
                <c:pt idx="7">
                  <c:v>966</c:v>
                </c:pt>
                <c:pt idx="8">
                  <c:v>999</c:v>
                </c:pt>
                <c:pt idx="9">
                  <c:v>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6-445B-818C-AB11468BEC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01942447"/>
        <c:axId val="577011311"/>
        <c:axId val="0"/>
      </c:bar3DChart>
      <c:catAx>
        <c:axId val="1601942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77011311"/>
        <c:crosses val="autoZero"/>
        <c:auto val="1"/>
        <c:lblAlgn val="ctr"/>
        <c:lblOffset val="100"/>
        <c:noMultiLvlLbl val="0"/>
      </c:catAx>
      <c:valAx>
        <c:axId val="5770113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01942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91440" rIns="38100" bIns="27432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12'!$R$3:$R$14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'GRAFICOS 12'!$S$3:$S$14</c:f>
              <c:numCache>
                <c:formatCode>General</c:formatCode>
                <c:ptCount val="12"/>
                <c:pt idx="0">
                  <c:v>81</c:v>
                </c:pt>
                <c:pt idx="1">
                  <c:v>81</c:v>
                </c:pt>
                <c:pt idx="2">
                  <c:v>73</c:v>
                </c:pt>
                <c:pt idx="3">
                  <c:v>72</c:v>
                </c:pt>
                <c:pt idx="4">
                  <c:v>72</c:v>
                </c:pt>
                <c:pt idx="5">
                  <c:v>76</c:v>
                </c:pt>
                <c:pt idx="6">
                  <c:v>75</c:v>
                </c:pt>
                <c:pt idx="7">
                  <c:v>80</c:v>
                </c:pt>
                <c:pt idx="8">
                  <c:v>78</c:v>
                </c:pt>
                <c:pt idx="9">
                  <c:v>77</c:v>
                </c:pt>
                <c:pt idx="10">
                  <c:v>52</c:v>
                </c:pt>
                <c:pt idx="1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5-4406-AAA7-95D87E3EBE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39594367"/>
        <c:axId val="744431375"/>
        <c:axId val="0"/>
      </c:bar3DChart>
      <c:catAx>
        <c:axId val="73959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44431375"/>
        <c:crosses val="autoZero"/>
        <c:auto val="1"/>
        <c:lblAlgn val="ctr"/>
        <c:lblOffset val="100"/>
        <c:noMultiLvlLbl val="0"/>
      </c:catAx>
      <c:valAx>
        <c:axId val="7444313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39594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9144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13'!$P$3:$P$14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'GRAFICO 13'!$Q$3:$Q$14</c:f>
              <c:numCache>
                <c:formatCode>General</c:formatCode>
                <c:ptCount val="12"/>
                <c:pt idx="0">
                  <c:v>19</c:v>
                </c:pt>
                <c:pt idx="1">
                  <c:v>14</c:v>
                </c:pt>
                <c:pt idx="2">
                  <c:v>11</c:v>
                </c:pt>
                <c:pt idx="3">
                  <c:v>14</c:v>
                </c:pt>
                <c:pt idx="4">
                  <c:v>11</c:v>
                </c:pt>
                <c:pt idx="5">
                  <c:v>13</c:v>
                </c:pt>
                <c:pt idx="6">
                  <c:v>12</c:v>
                </c:pt>
                <c:pt idx="7">
                  <c:v>18</c:v>
                </c:pt>
                <c:pt idx="8">
                  <c:v>17</c:v>
                </c:pt>
                <c:pt idx="9">
                  <c:v>11</c:v>
                </c:pt>
                <c:pt idx="10">
                  <c:v>7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A-494A-B0E1-C81ECDAED8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88873071"/>
        <c:axId val="755131743"/>
        <c:axId val="0"/>
      </c:bar3DChart>
      <c:catAx>
        <c:axId val="588873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5131743"/>
        <c:crosses val="autoZero"/>
        <c:auto val="1"/>
        <c:lblAlgn val="ctr"/>
        <c:lblOffset val="100"/>
        <c:noMultiLvlLbl val="0"/>
      </c:catAx>
      <c:valAx>
        <c:axId val="755131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88873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9144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14'!$P$4:$P$15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'GRAFICO 14'!$Q$4:$Q$15</c:f>
              <c:numCache>
                <c:formatCode>General</c:formatCode>
                <c:ptCount val="12"/>
                <c:pt idx="0">
                  <c:v>178</c:v>
                </c:pt>
                <c:pt idx="1">
                  <c:v>110</c:v>
                </c:pt>
                <c:pt idx="2">
                  <c:v>93</c:v>
                </c:pt>
                <c:pt idx="3">
                  <c:v>112</c:v>
                </c:pt>
                <c:pt idx="4">
                  <c:v>124</c:v>
                </c:pt>
                <c:pt idx="5">
                  <c:v>118</c:v>
                </c:pt>
                <c:pt idx="6">
                  <c:v>96</c:v>
                </c:pt>
                <c:pt idx="7">
                  <c:v>71</c:v>
                </c:pt>
                <c:pt idx="8">
                  <c:v>65</c:v>
                </c:pt>
                <c:pt idx="9">
                  <c:v>76</c:v>
                </c:pt>
                <c:pt idx="10">
                  <c:v>99</c:v>
                </c:pt>
                <c:pt idx="11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B-4EA4-89D0-0D3FDE7DCF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05798319"/>
        <c:axId val="603700095"/>
        <c:axId val="0"/>
      </c:bar3DChart>
      <c:catAx>
        <c:axId val="70579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03700095"/>
        <c:crosses val="autoZero"/>
        <c:auto val="1"/>
        <c:lblAlgn val="ctr"/>
        <c:lblOffset val="100"/>
        <c:noMultiLvlLbl val="0"/>
      </c:catAx>
      <c:valAx>
        <c:axId val="6037000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0579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9144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15'!$P$3:$P$14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'GRAFICO 15'!$Q$3:$Q$14</c:f>
              <c:numCache>
                <c:formatCode>#,##0</c:formatCode>
                <c:ptCount val="12"/>
                <c:pt idx="0">
                  <c:v>1860</c:v>
                </c:pt>
                <c:pt idx="1">
                  <c:v>1862</c:v>
                </c:pt>
                <c:pt idx="2">
                  <c:v>2071</c:v>
                </c:pt>
                <c:pt idx="3">
                  <c:v>1690</c:v>
                </c:pt>
                <c:pt idx="4">
                  <c:v>1702</c:v>
                </c:pt>
                <c:pt idx="5">
                  <c:v>1683</c:v>
                </c:pt>
                <c:pt idx="6">
                  <c:v>1710</c:v>
                </c:pt>
                <c:pt idx="7">
                  <c:v>1774</c:v>
                </c:pt>
                <c:pt idx="8">
                  <c:v>1686</c:v>
                </c:pt>
                <c:pt idx="9">
                  <c:v>1793</c:v>
                </c:pt>
                <c:pt idx="10">
                  <c:v>1780</c:v>
                </c:pt>
                <c:pt idx="11">
                  <c:v>1866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4-4539-A9D1-260D9C9DA3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39595167"/>
        <c:axId val="715162719"/>
        <c:axId val="0"/>
      </c:bar3DChart>
      <c:catAx>
        <c:axId val="739595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15162719"/>
        <c:crosses val="autoZero"/>
        <c:auto val="1"/>
        <c:lblAlgn val="ctr"/>
        <c:lblOffset val="100"/>
        <c:noMultiLvlLbl val="0"/>
      </c:catAx>
      <c:valAx>
        <c:axId val="715162719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39595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5.2.2'!$B$4:$B$33</c:f>
              <c:strCache>
                <c:ptCount val="30"/>
                <c:pt idx="0">
                  <c:v>Arica</c:v>
                </c:pt>
                <c:pt idx="1">
                  <c:v>Iquique</c:v>
                </c:pt>
                <c:pt idx="2">
                  <c:v>Patache</c:v>
                </c:pt>
                <c:pt idx="3">
                  <c:v>Tocopilla</c:v>
                </c:pt>
                <c:pt idx="4">
                  <c:v>Mejillones</c:v>
                </c:pt>
                <c:pt idx="5">
                  <c:v>Antofagasta</c:v>
                </c:pt>
                <c:pt idx="6">
                  <c:v>Chañaral</c:v>
                </c:pt>
                <c:pt idx="7">
                  <c:v>Caldera</c:v>
                </c:pt>
                <c:pt idx="8">
                  <c:v>Huasco - Guacolda</c:v>
                </c:pt>
                <c:pt idx="9">
                  <c:v>Coquimbo</c:v>
                </c:pt>
                <c:pt idx="10">
                  <c:v>Los Vilos</c:v>
                </c:pt>
                <c:pt idx="11">
                  <c:v>Hanga Roa</c:v>
                </c:pt>
                <c:pt idx="12">
                  <c:v>Quintero</c:v>
                </c:pt>
                <c:pt idx="13">
                  <c:v>Valparaíso</c:v>
                </c:pt>
                <c:pt idx="14">
                  <c:v>San Antonio</c:v>
                </c:pt>
                <c:pt idx="15">
                  <c:v>Talcahuano</c:v>
                </c:pt>
                <c:pt idx="16">
                  <c:v>Lirquén</c:v>
                </c:pt>
                <c:pt idx="17">
                  <c:v>San Vicente</c:v>
                </c:pt>
                <c:pt idx="18">
                  <c:v>Coronel</c:v>
                </c:pt>
                <c:pt idx="19">
                  <c:v>Valdivia</c:v>
                </c:pt>
                <c:pt idx="20">
                  <c:v>Corral</c:v>
                </c:pt>
                <c:pt idx="21">
                  <c:v>Lago Ranco</c:v>
                </c:pt>
                <c:pt idx="22">
                  <c:v>Puerto Montt</c:v>
                </c:pt>
                <c:pt idx="23">
                  <c:v>Calbuco</c:v>
                </c:pt>
                <c:pt idx="24">
                  <c:v>Ancud</c:v>
                </c:pt>
                <c:pt idx="25">
                  <c:v>Quellón</c:v>
                </c:pt>
                <c:pt idx="26">
                  <c:v>Chacabuco</c:v>
                </c:pt>
                <c:pt idx="27">
                  <c:v>Puerto Natales</c:v>
                </c:pt>
                <c:pt idx="28">
                  <c:v>Punta Arenas</c:v>
                </c:pt>
                <c:pt idx="29">
                  <c:v>Puerto Williams</c:v>
                </c:pt>
              </c:strCache>
            </c:strRef>
          </c:cat>
          <c:val>
            <c:numRef>
              <c:f>'CUADRO 5.2.2'!$X$4:$X$33</c:f>
              <c:numCache>
                <c:formatCode>_ * #,##0_ ;_ * \-#,##0_ ;_ * "-"_ ;_ @_ </c:formatCode>
                <c:ptCount val="30"/>
                <c:pt idx="0">
                  <c:v>817</c:v>
                </c:pt>
                <c:pt idx="1">
                  <c:v>1075</c:v>
                </c:pt>
                <c:pt idx="2">
                  <c:v>2440</c:v>
                </c:pt>
                <c:pt idx="3">
                  <c:v>200</c:v>
                </c:pt>
                <c:pt idx="4">
                  <c:v>2948</c:v>
                </c:pt>
                <c:pt idx="5">
                  <c:v>1209</c:v>
                </c:pt>
                <c:pt idx="6">
                  <c:v>157</c:v>
                </c:pt>
                <c:pt idx="7">
                  <c:v>985</c:v>
                </c:pt>
                <c:pt idx="8">
                  <c:v>562</c:v>
                </c:pt>
                <c:pt idx="9">
                  <c:v>493</c:v>
                </c:pt>
                <c:pt idx="10">
                  <c:v>143</c:v>
                </c:pt>
                <c:pt idx="11">
                  <c:v>26</c:v>
                </c:pt>
                <c:pt idx="12">
                  <c:v>2053</c:v>
                </c:pt>
                <c:pt idx="13">
                  <c:v>1236</c:v>
                </c:pt>
                <c:pt idx="14">
                  <c:v>2246</c:v>
                </c:pt>
                <c:pt idx="15">
                  <c:v>868</c:v>
                </c:pt>
                <c:pt idx="16">
                  <c:v>590</c:v>
                </c:pt>
                <c:pt idx="17">
                  <c:v>1260</c:v>
                </c:pt>
                <c:pt idx="18">
                  <c:v>593</c:v>
                </c:pt>
                <c:pt idx="19">
                  <c:v>2</c:v>
                </c:pt>
                <c:pt idx="20">
                  <c:v>30</c:v>
                </c:pt>
                <c:pt idx="21">
                  <c:v>1</c:v>
                </c:pt>
                <c:pt idx="22">
                  <c:v>247</c:v>
                </c:pt>
                <c:pt idx="23">
                  <c:v>161</c:v>
                </c:pt>
                <c:pt idx="24">
                  <c:v>2</c:v>
                </c:pt>
                <c:pt idx="25">
                  <c:v>20</c:v>
                </c:pt>
                <c:pt idx="26">
                  <c:v>128</c:v>
                </c:pt>
                <c:pt idx="27">
                  <c:v>43</c:v>
                </c:pt>
                <c:pt idx="28">
                  <c:v>774</c:v>
                </c:pt>
                <c:pt idx="29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8-45D6-A394-17404DD0BA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10880815"/>
        <c:axId val="1663939551"/>
        <c:axId val="0"/>
      </c:bar3DChart>
      <c:catAx>
        <c:axId val="18108808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63939551"/>
        <c:crosses val="autoZero"/>
        <c:auto val="1"/>
        <c:lblAlgn val="ctr"/>
        <c:lblOffset val="100"/>
        <c:noMultiLvlLbl val="0"/>
      </c:catAx>
      <c:valAx>
        <c:axId val="1663939551"/>
        <c:scaling>
          <c:orientation val="minMax"/>
          <c:max val="3000"/>
        </c:scaling>
        <c:delete val="0"/>
        <c:axPos val="b"/>
        <c:numFmt formatCode="_ * #,##0_ ;_ * \-#,##0_ ;_ * &quot;-&quot;_ ;_ @_ 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1088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19050</xdr:rowOff>
    </xdr:from>
    <xdr:to>
      <xdr:col>9</xdr:col>
      <xdr:colOff>761999</xdr:colOff>
      <xdr:row>23</xdr:row>
      <xdr:rowOff>12700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E46A24A-11BE-45D2-9A8F-A87575A79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3</xdr:row>
      <xdr:rowOff>0</xdr:rowOff>
    </xdr:from>
    <xdr:to>
      <xdr:col>9</xdr:col>
      <xdr:colOff>736600</xdr:colOff>
      <xdr:row>24</xdr:row>
      <xdr:rowOff>12700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9F582B0-EB38-4F3B-9550-B0DF4D709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1</xdr:row>
      <xdr:rowOff>142874</xdr:rowOff>
    </xdr:from>
    <xdr:to>
      <xdr:col>9</xdr:col>
      <xdr:colOff>38100</xdr:colOff>
      <xdr:row>20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964504B-0D4A-4D7F-83E8-2140F7A2C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3</xdr:row>
      <xdr:rowOff>0</xdr:rowOff>
    </xdr:from>
    <xdr:to>
      <xdr:col>9</xdr:col>
      <xdr:colOff>0</xdr:colOff>
      <xdr:row>19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D6EA17F-D7A6-423D-A9F4-CA79AD986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1</xdr:row>
      <xdr:rowOff>161924</xdr:rowOff>
    </xdr:from>
    <xdr:to>
      <xdr:col>9</xdr:col>
      <xdr:colOff>152400</xdr:colOff>
      <xdr:row>21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7353FAF-4A03-4DC6-B019-CB34E3AFE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12</xdr:col>
      <xdr:colOff>385763</xdr:colOff>
      <xdr:row>54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3BA1FA-1289-467A-BD45-5C64FA9C2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Q30"/>
  <sheetViews>
    <sheetView showGridLines="0" tabSelected="1" workbookViewId="0">
      <selection activeCell="F53" sqref="F53"/>
    </sheetView>
  </sheetViews>
  <sheetFormatPr baseColWidth="10" defaultColWidth="9.28515625" defaultRowHeight="13" x14ac:dyDescent="0.15"/>
  <cols>
    <col min="1" max="1" width="6.140625" style="3" customWidth="1"/>
    <col min="2" max="2" width="13" style="3" customWidth="1"/>
    <col min="3" max="12" width="7.85546875" style="3" customWidth="1"/>
    <col min="13" max="13" width="11.7109375" style="3" bestFit="1" customWidth="1"/>
    <col min="14" max="14" width="9.5703125" style="3" customWidth="1"/>
    <col min="15" max="15" width="5.28515625" style="3" customWidth="1"/>
    <col min="16" max="16" width="7.85546875" style="3" customWidth="1"/>
    <col min="17" max="17" width="5.28515625" style="3" customWidth="1"/>
    <col min="18" max="18" width="12.5703125" style="3" bestFit="1" customWidth="1"/>
    <col min="19" max="19" width="9.28515625" style="3" customWidth="1"/>
    <col min="20" max="20" width="11.42578125" style="3" customWidth="1"/>
    <col min="21" max="242" width="9.28515625" style="3"/>
    <col min="243" max="243" width="13" style="3" customWidth="1"/>
    <col min="244" max="253" width="6.7109375" style="3" customWidth="1"/>
    <col min="254" max="254" width="9.5703125" style="3" bestFit="1" customWidth="1"/>
    <col min="255" max="255" width="9.5703125" style="3" customWidth="1"/>
    <col min="256" max="256" width="5.28515625" style="3" customWidth="1"/>
    <col min="257" max="257" width="7.85546875" style="3" customWidth="1"/>
    <col min="258" max="262" width="5.28515625" style="3" customWidth="1"/>
    <col min="263" max="263" width="11" style="3" customWidth="1"/>
    <col min="264" max="264" width="1.7109375" style="3" customWidth="1"/>
    <col min="265" max="272" width="5.7109375" style="3" customWidth="1"/>
    <col min="273" max="273" width="12.140625" style="3" customWidth="1"/>
    <col min="274" max="274" width="1" style="3" customWidth="1"/>
    <col min="275" max="275" width="9.28515625" style="3" customWidth="1"/>
    <col min="276" max="276" width="11.42578125" style="3" customWidth="1"/>
    <col min="277" max="498" width="9.28515625" style="3"/>
    <col min="499" max="499" width="13" style="3" customWidth="1"/>
    <col min="500" max="509" width="6.7109375" style="3" customWidth="1"/>
    <col min="510" max="510" width="9.5703125" style="3" bestFit="1" customWidth="1"/>
    <col min="511" max="511" width="9.5703125" style="3" customWidth="1"/>
    <col min="512" max="512" width="5.28515625" style="3" customWidth="1"/>
    <col min="513" max="513" width="7.85546875" style="3" customWidth="1"/>
    <col min="514" max="518" width="5.28515625" style="3" customWidth="1"/>
    <col min="519" max="519" width="11" style="3" customWidth="1"/>
    <col min="520" max="520" width="1.7109375" style="3" customWidth="1"/>
    <col min="521" max="528" width="5.7109375" style="3" customWidth="1"/>
    <col min="529" max="529" width="12.140625" style="3" customWidth="1"/>
    <col min="530" max="530" width="1" style="3" customWidth="1"/>
    <col min="531" max="531" width="9.28515625" style="3" customWidth="1"/>
    <col min="532" max="532" width="11.42578125" style="3" customWidth="1"/>
    <col min="533" max="754" width="9.28515625" style="3"/>
    <col min="755" max="755" width="13" style="3" customWidth="1"/>
    <col min="756" max="765" width="6.7109375" style="3" customWidth="1"/>
    <col min="766" max="766" width="9.5703125" style="3" bestFit="1" customWidth="1"/>
    <col min="767" max="767" width="9.5703125" style="3" customWidth="1"/>
    <col min="768" max="768" width="5.28515625" style="3" customWidth="1"/>
    <col min="769" max="769" width="7.85546875" style="3" customWidth="1"/>
    <col min="770" max="774" width="5.28515625" style="3" customWidth="1"/>
    <col min="775" max="775" width="11" style="3" customWidth="1"/>
    <col min="776" max="776" width="1.7109375" style="3" customWidth="1"/>
    <col min="777" max="784" width="5.7109375" style="3" customWidth="1"/>
    <col min="785" max="785" width="12.140625" style="3" customWidth="1"/>
    <col min="786" max="786" width="1" style="3" customWidth="1"/>
    <col min="787" max="787" width="9.28515625" style="3" customWidth="1"/>
    <col min="788" max="788" width="11.42578125" style="3" customWidth="1"/>
    <col min="789" max="1010" width="9.28515625" style="3"/>
    <col min="1011" max="1011" width="13" style="3" customWidth="1"/>
    <col min="1012" max="1021" width="6.7109375" style="3" customWidth="1"/>
    <col min="1022" max="1022" width="9.5703125" style="3" bestFit="1" customWidth="1"/>
    <col min="1023" max="1023" width="9.5703125" style="3" customWidth="1"/>
    <col min="1024" max="1024" width="5.28515625" style="3" customWidth="1"/>
    <col min="1025" max="1025" width="7.85546875" style="3" customWidth="1"/>
    <col min="1026" max="1030" width="5.28515625" style="3" customWidth="1"/>
    <col min="1031" max="1031" width="11" style="3" customWidth="1"/>
    <col min="1032" max="1032" width="1.7109375" style="3" customWidth="1"/>
    <col min="1033" max="1040" width="5.7109375" style="3" customWidth="1"/>
    <col min="1041" max="1041" width="12.140625" style="3" customWidth="1"/>
    <col min="1042" max="1042" width="1" style="3" customWidth="1"/>
    <col min="1043" max="1043" width="9.28515625" style="3" customWidth="1"/>
    <col min="1044" max="1044" width="11.42578125" style="3" customWidth="1"/>
    <col min="1045" max="1266" width="9.28515625" style="3"/>
    <col min="1267" max="1267" width="13" style="3" customWidth="1"/>
    <col min="1268" max="1277" width="6.7109375" style="3" customWidth="1"/>
    <col min="1278" max="1278" width="9.5703125" style="3" bestFit="1" customWidth="1"/>
    <col min="1279" max="1279" width="9.5703125" style="3" customWidth="1"/>
    <col min="1280" max="1280" width="5.28515625" style="3" customWidth="1"/>
    <col min="1281" max="1281" width="7.85546875" style="3" customWidth="1"/>
    <col min="1282" max="1286" width="5.28515625" style="3" customWidth="1"/>
    <col min="1287" max="1287" width="11" style="3" customWidth="1"/>
    <col min="1288" max="1288" width="1.7109375" style="3" customWidth="1"/>
    <col min="1289" max="1296" width="5.7109375" style="3" customWidth="1"/>
    <col min="1297" max="1297" width="12.140625" style="3" customWidth="1"/>
    <col min="1298" max="1298" width="1" style="3" customWidth="1"/>
    <col min="1299" max="1299" width="9.28515625" style="3" customWidth="1"/>
    <col min="1300" max="1300" width="11.42578125" style="3" customWidth="1"/>
    <col min="1301" max="1522" width="9.28515625" style="3"/>
    <col min="1523" max="1523" width="13" style="3" customWidth="1"/>
    <col min="1524" max="1533" width="6.7109375" style="3" customWidth="1"/>
    <col min="1534" max="1534" width="9.5703125" style="3" bestFit="1" customWidth="1"/>
    <col min="1535" max="1535" width="9.5703125" style="3" customWidth="1"/>
    <col min="1536" max="1536" width="5.28515625" style="3" customWidth="1"/>
    <col min="1537" max="1537" width="7.85546875" style="3" customWidth="1"/>
    <col min="1538" max="1542" width="5.28515625" style="3" customWidth="1"/>
    <col min="1543" max="1543" width="11" style="3" customWidth="1"/>
    <col min="1544" max="1544" width="1.7109375" style="3" customWidth="1"/>
    <col min="1545" max="1552" width="5.7109375" style="3" customWidth="1"/>
    <col min="1553" max="1553" width="12.140625" style="3" customWidth="1"/>
    <col min="1554" max="1554" width="1" style="3" customWidth="1"/>
    <col min="1555" max="1555" width="9.28515625" style="3" customWidth="1"/>
    <col min="1556" max="1556" width="11.42578125" style="3" customWidth="1"/>
    <col min="1557" max="1778" width="9.28515625" style="3"/>
    <col min="1779" max="1779" width="13" style="3" customWidth="1"/>
    <col min="1780" max="1789" width="6.7109375" style="3" customWidth="1"/>
    <col min="1790" max="1790" width="9.5703125" style="3" bestFit="1" customWidth="1"/>
    <col min="1791" max="1791" width="9.5703125" style="3" customWidth="1"/>
    <col min="1792" max="1792" width="5.28515625" style="3" customWidth="1"/>
    <col min="1793" max="1793" width="7.85546875" style="3" customWidth="1"/>
    <col min="1794" max="1798" width="5.28515625" style="3" customWidth="1"/>
    <col min="1799" max="1799" width="11" style="3" customWidth="1"/>
    <col min="1800" max="1800" width="1.7109375" style="3" customWidth="1"/>
    <col min="1801" max="1808" width="5.7109375" style="3" customWidth="1"/>
    <col min="1809" max="1809" width="12.140625" style="3" customWidth="1"/>
    <col min="1810" max="1810" width="1" style="3" customWidth="1"/>
    <col min="1811" max="1811" width="9.28515625" style="3" customWidth="1"/>
    <col min="1812" max="1812" width="11.42578125" style="3" customWidth="1"/>
    <col min="1813" max="2034" width="9.28515625" style="3"/>
    <col min="2035" max="2035" width="13" style="3" customWidth="1"/>
    <col min="2036" max="2045" width="6.7109375" style="3" customWidth="1"/>
    <col min="2046" max="2046" width="9.5703125" style="3" bestFit="1" customWidth="1"/>
    <col min="2047" max="2047" width="9.5703125" style="3" customWidth="1"/>
    <col min="2048" max="2048" width="5.28515625" style="3" customWidth="1"/>
    <col min="2049" max="2049" width="7.85546875" style="3" customWidth="1"/>
    <col min="2050" max="2054" width="5.28515625" style="3" customWidth="1"/>
    <col min="2055" max="2055" width="11" style="3" customWidth="1"/>
    <col min="2056" max="2056" width="1.7109375" style="3" customWidth="1"/>
    <col min="2057" max="2064" width="5.7109375" style="3" customWidth="1"/>
    <col min="2065" max="2065" width="12.140625" style="3" customWidth="1"/>
    <col min="2066" max="2066" width="1" style="3" customWidth="1"/>
    <col min="2067" max="2067" width="9.28515625" style="3" customWidth="1"/>
    <col min="2068" max="2068" width="11.42578125" style="3" customWidth="1"/>
    <col min="2069" max="2290" width="9.28515625" style="3"/>
    <col min="2291" max="2291" width="13" style="3" customWidth="1"/>
    <col min="2292" max="2301" width="6.7109375" style="3" customWidth="1"/>
    <col min="2302" max="2302" width="9.5703125" style="3" bestFit="1" customWidth="1"/>
    <col min="2303" max="2303" width="9.5703125" style="3" customWidth="1"/>
    <col min="2304" max="2304" width="5.28515625" style="3" customWidth="1"/>
    <col min="2305" max="2305" width="7.85546875" style="3" customWidth="1"/>
    <col min="2306" max="2310" width="5.28515625" style="3" customWidth="1"/>
    <col min="2311" max="2311" width="11" style="3" customWidth="1"/>
    <col min="2312" max="2312" width="1.7109375" style="3" customWidth="1"/>
    <col min="2313" max="2320" width="5.7109375" style="3" customWidth="1"/>
    <col min="2321" max="2321" width="12.140625" style="3" customWidth="1"/>
    <col min="2322" max="2322" width="1" style="3" customWidth="1"/>
    <col min="2323" max="2323" width="9.28515625" style="3" customWidth="1"/>
    <col min="2324" max="2324" width="11.42578125" style="3" customWidth="1"/>
    <col min="2325" max="2546" width="9.28515625" style="3"/>
    <col min="2547" max="2547" width="13" style="3" customWidth="1"/>
    <col min="2548" max="2557" width="6.7109375" style="3" customWidth="1"/>
    <col min="2558" max="2558" width="9.5703125" style="3" bestFit="1" customWidth="1"/>
    <col min="2559" max="2559" width="9.5703125" style="3" customWidth="1"/>
    <col min="2560" max="2560" width="5.28515625" style="3" customWidth="1"/>
    <col min="2561" max="2561" width="7.85546875" style="3" customWidth="1"/>
    <col min="2562" max="2566" width="5.28515625" style="3" customWidth="1"/>
    <col min="2567" max="2567" width="11" style="3" customWidth="1"/>
    <col min="2568" max="2568" width="1.7109375" style="3" customWidth="1"/>
    <col min="2569" max="2576" width="5.7109375" style="3" customWidth="1"/>
    <col min="2577" max="2577" width="12.140625" style="3" customWidth="1"/>
    <col min="2578" max="2578" width="1" style="3" customWidth="1"/>
    <col min="2579" max="2579" width="9.28515625" style="3" customWidth="1"/>
    <col min="2580" max="2580" width="11.42578125" style="3" customWidth="1"/>
    <col min="2581" max="2802" width="9.28515625" style="3"/>
    <col min="2803" max="2803" width="13" style="3" customWidth="1"/>
    <col min="2804" max="2813" width="6.7109375" style="3" customWidth="1"/>
    <col min="2814" max="2814" width="9.5703125" style="3" bestFit="1" customWidth="1"/>
    <col min="2815" max="2815" width="9.5703125" style="3" customWidth="1"/>
    <col min="2816" max="2816" width="5.28515625" style="3" customWidth="1"/>
    <col min="2817" max="2817" width="7.85546875" style="3" customWidth="1"/>
    <col min="2818" max="2822" width="5.28515625" style="3" customWidth="1"/>
    <col min="2823" max="2823" width="11" style="3" customWidth="1"/>
    <col min="2824" max="2824" width="1.7109375" style="3" customWidth="1"/>
    <col min="2825" max="2832" width="5.7109375" style="3" customWidth="1"/>
    <col min="2833" max="2833" width="12.140625" style="3" customWidth="1"/>
    <col min="2834" max="2834" width="1" style="3" customWidth="1"/>
    <col min="2835" max="2835" width="9.28515625" style="3" customWidth="1"/>
    <col min="2836" max="2836" width="11.42578125" style="3" customWidth="1"/>
    <col min="2837" max="3058" width="9.28515625" style="3"/>
    <col min="3059" max="3059" width="13" style="3" customWidth="1"/>
    <col min="3060" max="3069" width="6.7109375" style="3" customWidth="1"/>
    <col min="3070" max="3070" width="9.5703125" style="3" bestFit="1" customWidth="1"/>
    <col min="3071" max="3071" width="9.5703125" style="3" customWidth="1"/>
    <col min="3072" max="3072" width="5.28515625" style="3" customWidth="1"/>
    <col min="3073" max="3073" width="7.85546875" style="3" customWidth="1"/>
    <col min="3074" max="3078" width="5.28515625" style="3" customWidth="1"/>
    <col min="3079" max="3079" width="11" style="3" customWidth="1"/>
    <col min="3080" max="3080" width="1.7109375" style="3" customWidth="1"/>
    <col min="3081" max="3088" width="5.7109375" style="3" customWidth="1"/>
    <col min="3089" max="3089" width="12.140625" style="3" customWidth="1"/>
    <col min="3090" max="3090" width="1" style="3" customWidth="1"/>
    <col min="3091" max="3091" width="9.28515625" style="3" customWidth="1"/>
    <col min="3092" max="3092" width="11.42578125" style="3" customWidth="1"/>
    <col min="3093" max="3314" width="9.28515625" style="3"/>
    <col min="3315" max="3315" width="13" style="3" customWidth="1"/>
    <col min="3316" max="3325" width="6.7109375" style="3" customWidth="1"/>
    <col min="3326" max="3326" width="9.5703125" style="3" bestFit="1" customWidth="1"/>
    <col min="3327" max="3327" width="9.5703125" style="3" customWidth="1"/>
    <col min="3328" max="3328" width="5.28515625" style="3" customWidth="1"/>
    <col min="3329" max="3329" width="7.85546875" style="3" customWidth="1"/>
    <col min="3330" max="3334" width="5.28515625" style="3" customWidth="1"/>
    <col min="3335" max="3335" width="11" style="3" customWidth="1"/>
    <col min="3336" max="3336" width="1.7109375" style="3" customWidth="1"/>
    <col min="3337" max="3344" width="5.7109375" style="3" customWidth="1"/>
    <col min="3345" max="3345" width="12.140625" style="3" customWidth="1"/>
    <col min="3346" max="3346" width="1" style="3" customWidth="1"/>
    <col min="3347" max="3347" width="9.28515625" style="3" customWidth="1"/>
    <col min="3348" max="3348" width="11.42578125" style="3" customWidth="1"/>
    <col min="3349" max="3570" width="9.28515625" style="3"/>
    <col min="3571" max="3571" width="13" style="3" customWidth="1"/>
    <col min="3572" max="3581" width="6.7109375" style="3" customWidth="1"/>
    <col min="3582" max="3582" width="9.5703125" style="3" bestFit="1" customWidth="1"/>
    <col min="3583" max="3583" width="9.5703125" style="3" customWidth="1"/>
    <col min="3584" max="3584" width="5.28515625" style="3" customWidth="1"/>
    <col min="3585" max="3585" width="7.85546875" style="3" customWidth="1"/>
    <col min="3586" max="3590" width="5.28515625" style="3" customWidth="1"/>
    <col min="3591" max="3591" width="11" style="3" customWidth="1"/>
    <col min="3592" max="3592" width="1.7109375" style="3" customWidth="1"/>
    <col min="3593" max="3600" width="5.7109375" style="3" customWidth="1"/>
    <col min="3601" max="3601" width="12.140625" style="3" customWidth="1"/>
    <col min="3602" max="3602" width="1" style="3" customWidth="1"/>
    <col min="3603" max="3603" width="9.28515625" style="3" customWidth="1"/>
    <col min="3604" max="3604" width="11.42578125" style="3" customWidth="1"/>
    <col min="3605" max="3826" width="9.28515625" style="3"/>
    <col min="3827" max="3827" width="13" style="3" customWidth="1"/>
    <col min="3828" max="3837" width="6.7109375" style="3" customWidth="1"/>
    <col min="3838" max="3838" width="9.5703125" style="3" bestFit="1" customWidth="1"/>
    <col min="3839" max="3839" width="9.5703125" style="3" customWidth="1"/>
    <col min="3840" max="3840" width="5.28515625" style="3" customWidth="1"/>
    <col min="3841" max="3841" width="7.85546875" style="3" customWidth="1"/>
    <col min="3842" max="3846" width="5.28515625" style="3" customWidth="1"/>
    <col min="3847" max="3847" width="11" style="3" customWidth="1"/>
    <col min="3848" max="3848" width="1.7109375" style="3" customWidth="1"/>
    <col min="3849" max="3856" width="5.7109375" style="3" customWidth="1"/>
    <col min="3857" max="3857" width="12.140625" style="3" customWidth="1"/>
    <col min="3858" max="3858" width="1" style="3" customWidth="1"/>
    <col min="3859" max="3859" width="9.28515625" style="3" customWidth="1"/>
    <col min="3860" max="3860" width="11.42578125" style="3" customWidth="1"/>
    <col min="3861" max="4082" width="9.28515625" style="3"/>
    <col min="4083" max="4083" width="13" style="3" customWidth="1"/>
    <col min="4084" max="4093" width="6.7109375" style="3" customWidth="1"/>
    <col min="4094" max="4094" width="9.5703125" style="3" bestFit="1" customWidth="1"/>
    <col min="4095" max="4095" width="9.5703125" style="3" customWidth="1"/>
    <col min="4096" max="4096" width="5.28515625" style="3" customWidth="1"/>
    <col min="4097" max="4097" width="7.85546875" style="3" customWidth="1"/>
    <col min="4098" max="4102" width="5.28515625" style="3" customWidth="1"/>
    <col min="4103" max="4103" width="11" style="3" customWidth="1"/>
    <col min="4104" max="4104" width="1.7109375" style="3" customWidth="1"/>
    <col min="4105" max="4112" width="5.7109375" style="3" customWidth="1"/>
    <col min="4113" max="4113" width="12.140625" style="3" customWidth="1"/>
    <col min="4114" max="4114" width="1" style="3" customWidth="1"/>
    <col min="4115" max="4115" width="9.28515625" style="3" customWidth="1"/>
    <col min="4116" max="4116" width="11.42578125" style="3" customWidth="1"/>
    <col min="4117" max="4338" width="9.28515625" style="3"/>
    <col min="4339" max="4339" width="13" style="3" customWidth="1"/>
    <col min="4340" max="4349" width="6.7109375" style="3" customWidth="1"/>
    <col min="4350" max="4350" width="9.5703125" style="3" bestFit="1" customWidth="1"/>
    <col min="4351" max="4351" width="9.5703125" style="3" customWidth="1"/>
    <col min="4352" max="4352" width="5.28515625" style="3" customWidth="1"/>
    <col min="4353" max="4353" width="7.85546875" style="3" customWidth="1"/>
    <col min="4354" max="4358" width="5.28515625" style="3" customWidth="1"/>
    <col min="4359" max="4359" width="11" style="3" customWidth="1"/>
    <col min="4360" max="4360" width="1.7109375" style="3" customWidth="1"/>
    <col min="4361" max="4368" width="5.7109375" style="3" customWidth="1"/>
    <col min="4369" max="4369" width="12.140625" style="3" customWidth="1"/>
    <col min="4370" max="4370" width="1" style="3" customWidth="1"/>
    <col min="4371" max="4371" width="9.28515625" style="3" customWidth="1"/>
    <col min="4372" max="4372" width="11.42578125" style="3" customWidth="1"/>
    <col min="4373" max="4594" width="9.28515625" style="3"/>
    <col min="4595" max="4595" width="13" style="3" customWidth="1"/>
    <col min="4596" max="4605" width="6.7109375" style="3" customWidth="1"/>
    <col min="4606" max="4606" width="9.5703125" style="3" bestFit="1" customWidth="1"/>
    <col min="4607" max="4607" width="9.5703125" style="3" customWidth="1"/>
    <col min="4608" max="4608" width="5.28515625" style="3" customWidth="1"/>
    <col min="4609" max="4609" width="7.85546875" style="3" customWidth="1"/>
    <col min="4610" max="4614" width="5.28515625" style="3" customWidth="1"/>
    <col min="4615" max="4615" width="11" style="3" customWidth="1"/>
    <col min="4616" max="4616" width="1.7109375" style="3" customWidth="1"/>
    <col min="4617" max="4624" width="5.7109375" style="3" customWidth="1"/>
    <col min="4625" max="4625" width="12.140625" style="3" customWidth="1"/>
    <col min="4626" max="4626" width="1" style="3" customWidth="1"/>
    <col min="4627" max="4627" width="9.28515625" style="3" customWidth="1"/>
    <col min="4628" max="4628" width="11.42578125" style="3" customWidth="1"/>
    <col min="4629" max="4850" width="9.28515625" style="3"/>
    <col min="4851" max="4851" width="13" style="3" customWidth="1"/>
    <col min="4852" max="4861" width="6.7109375" style="3" customWidth="1"/>
    <col min="4862" max="4862" width="9.5703125" style="3" bestFit="1" customWidth="1"/>
    <col min="4863" max="4863" width="9.5703125" style="3" customWidth="1"/>
    <col min="4864" max="4864" width="5.28515625" style="3" customWidth="1"/>
    <col min="4865" max="4865" width="7.85546875" style="3" customWidth="1"/>
    <col min="4866" max="4870" width="5.28515625" style="3" customWidth="1"/>
    <col min="4871" max="4871" width="11" style="3" customWidth="1"/>
    <col min="4872" max="4872" width="1.7109375" style="3" customWidth="1"/>
    <col min="4873" max="4880" width="5.7109375" style="3" customWidth="1"/>
    <col min="4881" max="4881" width="12.140625" style="3" customWidth="1"/>
    <col min="4882" max="4882" width="1" style="3" customWidth="1"/>
    <col min="4883" max="4883" width="9.28515625" style="3" customWidth="1"/>
    <col min="4884" max="4884" width="11.42578125" style="3" customWidth="1"/>
    <col min="4885" max="5106" width="9.28515625" style="3"/>
    <col min="5107" max="5107" width="13" style="3" customWidth="1"/>
    <col min="5108" max="5117" width="6.7109375" style="3" customWidth="1"/>
    <col min="5118" max="5118" width="9.5703125" style="3" bestFit="1" customWidth="1"/>
    <col min="5119" max="5119" width="9.5703125" style="3" customWidth="1"/>
    <col min="5120" max="5120" width="5.28515625" style="3" customWidth="1"/>
    <col min="5121" max="5121" width="7.85546875" style="3" customWidth="1"/>
    <col min="5122" max="5126" width="5.28515625" style="3" customWidth="1"/>
    <col min="5127" max="5127" width="11" style="3" customWidth="1"/>
    <col min="5128" max="5128" width="1.7109375" style="3" customWidth="1"/>
    <col min="5129" max="5136" width="5.7109375" style="3" customWidth="1"/>
    <col min="5137" max="5137" width="12.140625" style="3" customWidth="1"/>
    <col min="5138" max="5138" width="1" style="3" customWidth="1"/>
    <col min="5139" max="5139" width="9.28515625" style="3" customWidth="1"/>
    <col min="5140" max="5140" width="11.42578125" style="3" customWidth="1"/>
    <col min="5141" max="5362" width="9.28515625" style="3"/>
    <col min="5363" max="5363" width="13" style="3" customWidth="1"/>
    <col min="5364" max="5373" width="6.7109375" style="3" customWidth="1"/>
    <col min="5374" max="5374" width="9.5703125" style="3" bestFit="1" customWidth="1"/>
    <col min="5375" max="5375" width="9.5703125" style="3" customWidth="1"/>
    <col min="5376" max="5376" width="5.28515625" style="3" customWidth="1"/>
    <col min="5377" max="5377" width="7.85546875" style="3" customWidth="1"/>
    <col min="5378" max="5382" width="5.28515625" style="3" customWidth="1"/>
    <col min="5383" max="5383" width="11" style="3" customWidth="1"/>
    <col min="5384" max="5384" width="1.7109375" style="3" customWidth="1"/>
    <col min="5385" max="5392" width="5.7109375" style="3" customWidth="1"/>
    <col min="5393" max="5393" width="12.140625" style="3" customWidth="1"/>
    <col min="5394" max="5394" width="1" style="3" customWidth="1"/>
    <col min="5395" max="5395" width="9.28515625" style="3" customWidth="1"/>
    <col min="5396" max="5396" width="11.42578125" style="3" customWidth="1"/>
    <col min="5397" max="5618" width="9.28515625" style="3"/>
    <col min="5619" max="5619" width="13" style="3" customWidth="1"/>
    <col min="5620" max="5629" width="6.7109375" style="3" customWidth="1"/>
    <col min="5630" max="5630" width="9.5703125" style="3" bestFit="1" customWidth="1"/>
    <col min="5631" max="5631" width="9.5703125" style="3" customWidth="1"/>
    <col min="5632" max="5632" width="5.28515625" style="3" customWidth="1"/>
    <col min="5633" max="5633" width="7.85546875" style="3" customWidth="1"/>
    <col min="5634" max="5638" width="5.28515625" style="3" customWidth="1"/>
    <col min="5639" max="5639" width="11" style="3" customWidth="1"/>
    <col min="5640" max="5640" width="1.7109375" style="3" customWidth="1"/>
    <col min="5641" max="5648" width="5.7109375" style="3" customWidth="1"/>
    <col min="5649" max="5649" width="12.140625" style="3" customWidth="1"/>
    <col min="5650" max="5650" width="1" style="3" customWidth="1"/>
    <col min="5651" max="5651" width="9.28515625" style="3" customWidth="1"/>
    <col min="5652" max="5652" width="11.42578125" style="3" customWidth="1"/>
    <col min="5653" max="5874" width="9.28515625" style="3"/>
    <col min="5875" max="5875" width="13" style="3" customWidth="1"/>
    <col min="5876" max="5885" width="6.7109375" style="3" customWidth="1"/>
    <col min="5886" max="5886" width="9.5703125" style="3" bestFit="1" customWidth="1"/>
    <col min="5887" max="5887" width="9.5703125" style="3" customWidth="1"/>
    <col min="5888" max="5888" width="5.28515625" style="3" customWidth="1"/>
    <col min="5889" max="5889" width="7.85546875" style="3" customWidth="1"/>
    <col min="5890" max="5894" width="5.28515625" style="3" customWidth="1"/>
    <col min="5895" max="5895" width="11" style="3" customWidth="1"/>
    <col min="5896" max="5896" width="1.7109375" style="3" customWidth="1"/>
    <col min="5897" max="5904" width="5.7109375" style="3" customWidth="1"/>
    <col min="5905" max="5905" width="12.140625" style="3" customWidth="1"/>
    <col min="5906" max="5906" width="1" style="3" customWidth="1"/>
    <col min="5907" max="5907" width="9.28515625" style="3" customWidth="1"/>
    <col min="5908" max="5908" width="11.42578125" style="3" customWidth="1"/>
    <col min="5909" max="6130" width="9.28515625" style="3"/>
    <col min="6131" max="6131" width="13" style="3" customWidth="1"/>
    <col min="6132" max="6141" width="6.7109375" style="3" customWidth="1"/>
    <col min="6142" max="6142" width="9.5703125" style="3" bestFit="1" customWidth="1"/>
    <col min="6143" max="6143" width="9.5703125" style="3" customWidth="1"/>
    <col min="6144" max="6144" width="5.28515625" style="3" customWidth="1"/>
    <col min="6145" max="6145" width="7.85546875" style="3" customWidth="1"/>
    <col min="6146" max="6150" width="5.28515625" style="3" customWidth="1"/>
    <col min="6151" max="6151" width="11" style="3" customWidth="1"/>
    <col min="6152" max="6152" width="1.7109375" style="3" customWidth="1"/>
    <col min="6153" max="6160" width="5.7109375" style="3" customWidth="1"/>
    <col min="6161" max="6161" width="12.140625" style="3" customWidth="1"/>
    <col min="6162" max="6162" width="1" style="3" customWidth="1"/>
    <col min="6163" max="6163" width="9.28515625" style="3" customWidth="1"/>
    <col min="6164" max="6164" width="11.42578125" style="3" customWidth="1"/>
    <col min="6165" max="6386" width="9.28515625" style="3"/>
    <col min="6387" max="6387" width="13" style="3" customWidth="1"/>
    <col min="6388" max="6397" width="6.7109375" style="3" customWidth="1"/>
    <col min="6398" max="6398" width="9.5703125" style="3" bestFit="1" customWidth="1"/>
    <col min="6399" max="6399" width="9.5703125" style="3" customWidth="1"/>
    <col min="6400" max="6400" width="5.28515625" style="3" customWidth="1"/>
    <col min="6401" max="6401" width="7.85546875" style="3" customWidth="1"/>
    <col min="6402" max="6406" width="5.28515625" style="3" customWidth="1"/>
    <col min="6407" max="6407" width="11" style="3" customWidth="1"/>
    <col min="6408" max="6408" width="1.7109375" style="3" customWidth="1"/>
    <col min="6409" max="6416" width="5.7109375" style="3" customWidth="1"/>
    <col min="6417" max="6417" width="12.140625" style="3" customWidth="1"/>
    <col min="6418" max="6418" width="1" style="3" customWidth="1"/>
    <col min="6419" max="6419" width="9.28515625" style="3" customWidth="1"/>
    <col min="6420" max="6420" width="11.42578125" style="3" customWidth="1"/>
    <col min="6421" max="6642" width="9.28515625" style="3"/>
    <col min="6643" max="6643" width="13" style="3" customWidth="1"/>
    <col min="6644" max="6653" width="6.7109375" style="3" customWidth="1"/>
    <col min="6654" max="6654" width="9.5703125" style="3" bestFit="1" customWidth="1"/>
    <col min="6655" max="6655" width="9.5703125" style="3" customWidth="1"/>
    <col min="6656" max="6656" width="5.28515625" style="3" customWidth="1"/>
    <col min="6657" max="6657" width="7.85546875" style="3" customWidth="1"/>
    <col min="6658" max="6662" width="5.28515625" style="3" customWidth="1"/>
    <col min="6663" max="6663" width="11" style="3" customWidth="1"/>
    <col min="6664" max="6664" width="1.7109375" style="3" customWidth="1"/>
    <col min="6665" max="6672" width="5.7109375" style="3" customWidth="1"/>
    <col min="6673" max="6673" width="12.140625" style="3" customWidth="1"/>
    <col min="6674" max="6674" width="1" style="3" customWidth="1"/>
    <col min="6675" max="6675" width="9.28515625" style="3" customWidth="1"/>
    <col min="6676" max="6676" width="11.42578125" style="3" customWidth="1"/>
    <col min="6677" max="6898" width="9.28515625" style="3"/>
    <col min="6899" max="6899" width="13" style="3" customWidth="1"/>
    <col min="6900" max="6909" width="6.7109375" style="3" customWidth="1"/>
    <col min="6910" max="6910" width="9.5703125" style="3" bestFit="1" customWidth="1"/>
    <col min="6911" max="6911" width="9.5703125" style="3" customWidth="1"/>
    <col min="6912" max="6912" width="5.28515625" style="3" customWidth="1"/>
    <col min="6913" max="6913" width="7.85546875" style="3" customWidth="1"/>
    <col min="6914" max="6918" width="5.28515625" style="3" customWidth="1"/>
    <col min="6919" max="6919" width="11" style="3" customWidth="1"/>
    <col min="6920" max="6920" width="1.7109375" style="3" customWidth="1"/>
    <col min="6921" max="6928" width="5.7109375" style="3" customWidth="1"/>
    <col min="6929" max="6929" width="12.140625" style="3" customWidth="1"/>
    <col min="6930" max="6930" width="1" style="3" customWidth="1"/>
    <col min="6931" max="6931" width="9.28515625" style="3" customWidth="1"/>
    <col min="6932" max="6932" width="11.42578125" style="3" customWidth="1"/>
    <col min="6933" max="7154" width="9.28515625" style="3"/>
    <col min="7155" max="7155" width="13" style="3" customWidth="1"/>
    <col min="7156" max="7165" width="6.7109375" style="3" customWidth="1"/>
    <col min="7166" max="7166" width="9.5703125" style="3" bestFit="1" customWidth="1"/>
    <col min="7167" max="7167" width="9.5703125" style="3" customWidth="1"/>
    <col min="7168" max="7168" width="5.28515625" style="3" customWidth="1"/>
    <col min="7169" max="7169" width="7.85546875" style="3" customWidth="1"/>
    <col min="7170" max="7174" width="5.28515625" style="3" customWidth="1"/>
    <col min="7175" max="7175" width="11" style="3" customWidth="1"/>
    <col min="7176" max="7176" width="1.7109375" style="3" customWidth="1"/>
    <col min="7177" max="7184" width="5.7109375" style="3" customWidth="1"/>
    <col min="7185" max="7185" width="12.140625" style="3" customWidth="1"/>
    <col min="7186" max="7186" width="1" style="3" customWidth="1"/>
    <col min="7187" max="7187" width="9.28515625" style="3" customWidth="1"/>
    <col min="7188" max="7188" width="11.42578125" style="3" customWidth="1"/>
    <col min="7189" max="7410" width="9.28515625" style="3"/>
    <col min="7411" max="7411" width="13" style="3" customWidth="1"/>
    <col min="7412" max="7421" width="6.7109375" style="3" customWidth="1"/>
    <col min="7422" max="7422" width="9.5703125" style="3" bestFit="1" customWidth="1"/>
    <col min="7423" max="7423" width="9.5703125" style="3" customWidth="1"/>
    <col min="7424" max="7424" width="5.28515625" style="3" customWidth="1"/>
    <col min="7425" max="7425" width="7.85546875" style="3" customWidth="1"/>
    <col min="7426" max="7430" width="5.28515625" style="3" customWidth="1"/>
    <col min="7431" max="7431" width="11" style="3" customWidth="1"/>
    <col min="7432" max="7432" width="1.7109375" style="3" customWidth="1"/>
    <col min="7433" max="7440" width="5.7109375" style="3" customWidth="1"/>
    <col min="7441" max="7441" width="12.140625" style="3" customWidth="1"/>
    <col min="7442" max="7442" width="1" style="3" customWidth="1"/>
    <col min="7443" max="7443" width="9.28515625" style="3" customWidth="1"/>
    <col min="7444" max="7444" width="11.42578125" style="3" customWidth="1"/>
    <col min="7445" max="7666" width="9.28515625" style="3"/>
    <col min="7667" max="7667" width="13" style="3" customWidth="1"/>
    <col min="7668" max="7677" width="6.7109375" style="3" customWidth="1"/>
    <col min="7678" max="7678" width="9.5703125" style="3" bestFit="1" customWidth="1"/>
    <col min="7679" max="7679" width="9.5703125" style="3" customWidth="1"/>
    <col min="7680" max="7680" width="5.28515625" style="3" customWidth="1"/>
    <col min="7681" max="7681" width="7.85546875" style="3" customWidth="1"/>
    <col min="7682" max="7686" width="5.28515625" style="3" customWidth="1"/>
    <col min="7687" max="7687" width="11" style="3" customWidth="1"/>
    <col min="7688" max="7688" width="1.7109375" style="3" customWidth="1"/>
    <col min="7689" max="7696" width="5.7109375" style="3" customWidth="1"/>
    <col min="7697" max="7697" width="12.140625" style="3" customWidth="1"/>
    <col min="7698" max="7698" width="1" style="3" customWidth="1"/>
    <col min="7699" max="7699" width="9.28515625" style="3" customWidth="1"/>
    <col min="7700" max="7700" width="11.42578125" style="3" customWidth="1"/>
    <col min="7701" max="7922" width="9.28515625" style="3"/>
    <col min="7923" max="7923" width="13" style="3" customWidth="1"/>
    <col min="7924" max="7933" width="6.7109375" style="3" customWidth="1"/>
    <col min="7934" max="7934" width="9.5703125" style="3" bestFit="1" customWidth="1"/>
    <col min="7935" max="7935" width="9.5703125" style="3" customWidth="1"/>
    <col min="7936" max="7936" width="5.28515625" style="3" customWidth="1"/>
    <col min="7937" max="7937" width="7.85546875" style="3" customWidth="1"/>
    <col min="7938" max="7942" width="5.28515625" style="3" customWidth="1"/>
    <col min="7943" max="7943" width="11" style="3" customWidth="1"/>
    <col min="7944" max="7944" width="1.7109375" style="3" customWidth="1"/>
    <col min="7945" max="7952" width="5.7109375" style="3" customWidth="1"/>
    <col min="7953" max="7953" width="12.140625" style="3" customWidth="1"/>
    <col min="7954" max="7954" width="1" style="3" customWidth="1"/>
    <col min="7955" max="7955" width="9.28515625" style="3" customWidth="1"/>
    <col min="7956" max="7956" width="11.42578125" style="3" customWidth="1"/>
    <col min="7957" max="8178" width="9.28515625" style="3"/>
    <col min="8179" max="8179" width="13" style="3" customWidth="1"/>
    <col min="8180" max="8189" width="6.7109375" style="3" customWidth="1"/>
    <col min="8190" max="8190" width="9.5703125" style="3" bestFit="1" customWidth="1"/>
    <col min="8191" max="8191" width="9.5703125" style="3" customWidth="1"/>
    <col min="8192" max="8192" width="5.28515625" style="3" customWidth="1"/>
    <col min="8193" max="8193" width="7.85546875" style="3" customWidth="1"/>
    <col min="8194" max="8198" width="5.28515625" style="3" customWidth="1"/>
    <col min="8199" max="8199" width="11" style="3" customWidth="1"/>
    <col min="8200" max="8200" width="1.7109375" style="3" customWidth="1"/>
    <col min="8201" max="8208" width="5.7109375" style="3" customWidth="1"/>
    <col min="8209" max="8209" width="12.140625" style="3" customWidth="1"/>
    <col min="8210" max="8210" width="1" style="3" customWidth="1"/>
    <col min="8211" max="8211" width="9.28515625" style="3" customWidth="1"/>
    <col min="8212" max="8212" width="11.42578125" style="3" customWidth="1"/>
    <col min="8213" max="8434" width="9.28515625" style="3"/>
    <col min="8435" max="8435" width="13" style="3" customWidth="1"/>
    <col min="8436" max="8445" width="6.7109375" style="3" customWidth="1"/>
    <col min="8446" max="8446" width="9.5703125" style="3" bestFit="1" customWidth="1"/>
    <col min="8447" max="8447" width="9.5703125" style="3" customWidth="1"/>
    <col min="8448" max="8448" width="5.28515625" style="3" customWidth="1"/>
    <col min="8449" max="8449" width="7.85546875" style="3" customWidth="1"/>
    <col min="8450" max="8454" width="5.28515625" style="3" customWidth="1"/>
    <col min="8455" max="8455" width="11" style="3" customWidth="1"/>
    <col min="8456" max="8456" width="1.7109375" style="3" customWidth="1"/>
    <col min="8457" max="8464" width="5.7109375" style="3" customWidth="1"/>
    <col min="8465" max="8465" width="12.140625" style="3" customWidth="1"/>
    <col min="8466" max="8466" width="1" style="3" customWidth="1"/>
    <col min="8467" max="8467" width="9.28515625" style="3" customWidth="1"/>
    <col min="8468" max="8468" width="11.42578125" style="3" customWidth="1"/>
    <col min="8469" max="8690" width="9.28515625" style="3"/>
    <col min="8691" max="8691" width="13" style="3" customWidth="1"/>
    <col min="8692" max="8701" width="6.7109375" style="3" customWidth="1"/>
    <col min="8702" max="8702" width="9.5703125" style="3" bestFit="1" customWidth="1"/>
    <col min="8703" max="8703" width="9.5703125" style="3" customWidth="1"/>
    <col min="8704" max="8704" width="5.28515625" style="3" customWidth="1"/>
    <col min="8705" max="8705" width="7.85546875" style="3" customWidth="1"/>
    <col min="8706" max="8710" width="5.28515625" style="3" customWidth="1"/>
    <col min="8711" max="8711" width="11" style="3" customWidth="1"/>
    <col min="8712" max="8712" width="1.7109375" style="3" customWidth="1"/>
    <col min="8713" max="8720" width="5.7109375" style="3" customWidth="1"/>
    <col min="8721" max="8721" width="12.140625" style="3" customWidth="1"/>
    <col min="8722" max="8722" width="1" style="3" customWidth="1"/>
    <col min="8723" max="8723" width="9.28515625" style="3" customWidth="1"/>
    <col min="8724" max="8724" width="11.42578125" style="3" customWidth="1"/>
    <col min="8725" max="8946" width="9.28515625" style="3"/>
    <col min="8947" max="8947" width="13" style="3" customWidth="1"/>
    <col min="8948" max="8957" width="6.7109375" style="3" customWidth="1"/>
    <col min="8958" max="8958" width="9.5703125" style="3" bestFit="1" customWidth="1"/>
    <col min="8959" max="8959" width="9.5703125" style="3" customWidth="1"/>
    <col min="8960" max="8960" width="5.28515625" style="3" customWidth="1"/>
    <col min="8961" max="8961" width="7.85546875" style="3" customWidth="1"/>
    <col min="8962" max="8966" width="5.28515625" style="3" customWidth="1"/>
    <col min="8967" max="8967" width="11" style="3" customWidth="1"/>
    <col min="8968" max="8968" width="1.7109375" style="3" customWidth="1"/>
    <col min="8969" max="8976" width="5.7109375" style="3" customWidth="1"/>
    <col min="8977" max="8977" width="12.140625" style="3" customWidth="1"/>
    <col min="8978" max="8978" width="1" style="3" customWidth="1"/>
    <col min="8979" max="8979" width="9.28515625" style="3" customWidth="1"/>
    <col min="8980" max="8980" width="11.42578125" style="3" customWidth="1"/>
    <col min="8981" max="9202" width="9.28515625" style="3"/>
    <col min="9203" max="9203" width="13" style="3" customWidth="1"/>
    <col min="9204" max="9213" width="6.7109375" style="3" customWidth="1"/>
    <col min="9214" max="9214" width="9.5703125" style="3" bestFit="1" customWidth="1"/>
    <col min="9215" max="9215" width="9.5703125" style="3" customWidth="1"/>
    <col min="9216" max="9216" width="5.28515625" style="3" customWidth="1"/>
    <col min="9217" max="9217" width="7.85546875" style="3" customWidth="1"/>
    <col min="9218" max="9222" width="5.28515625" style="3" customWidth="1"/>
    <col min="9223" max="9223" width="11" style="3" customWidth="1"/>
    <col min="9224" max="9224" width="1.7109375" style="3" customWidth="1"/>
    <col min="9225" max="9232" width="5.7109375" style="3" customWidth="1"/>
    <col min="9233" max="9233" width="12.140625" style="3" customWidth="1"/>
    <col min="9234" max="9234" width="1" style="3" customWidth="1"/>
    <col min="9235" max="9235" width="9.28515625" style="3" customWidth="1"/>
    <col min="9236" max="9236" width="11.42578125" style="3" customWidth="1"/>
    <col min="9237" max="9458" width="9.28515625" style="3"/>
    <col min="9459" max="9459" width="13" style="3" customWidth="1"/>
    <col min="9460" max="9469" width="6.7109375" style="3" customWidth="1"/>
    <col min="9470" max="9470" width="9.5703125" style="3" bestFit="1" customWidth="1"/>
    <col min="9471" max="9471" width="9.5703125" style="3" customWidth="1"/>
    <col min="9472" max="9472" width="5.28515625" style="3" customWidth="1"/>
    <col min="9473" max="9473" width="7.85546875" style="3" customWidth="1"/>
    <col min="9474" max="9478" width="5.28515625" style="3" customWidth="1"/>
    <col min="9479" max="9479" width="11" style="3" customWidth="1"/>
    <col min="9480" max="9480" width="1.7109375" style="3" customWidth="1"/>
    <col min="9481" max="9488" width="5.7109375" style="3" customWidth="1"/>
    <col min="9489" max="9489" width="12.140625" style="3" customWidth="1"/>
    <col min="9490" max="9490" width="1" style="3" customWidth="1"/>
    <col min="9491" max="9491" width="9.28515625" style="3" customWidth="1"/>
    <col min="9492" max="9492" width="11.42578125" style="3" customWidth="1"/>
    <col min="9493" max="9714" width="9.28515625" style="3"/>
    <col min="9715" max="9715" width="13" style="3" customWidth="1"/>
    <col min="9716" max="9725" width="6.7109375" style="3" customWidth="1"/>
    <col min="9726" max="9726" width="9.5703125" style="3" bestFit="1" customWidth="1"/>
    <col min="9727" max="9727" width="9.5703125" style="3" customWidth="1"/>
    <col min="9728" max="9728" width="5.28515625" style="3" customWidth="1"/>
    <col min="9729" max="9729" width="7.85546875" style="3" customWidth="1"/>
    <col min="9730" max="9734" width="5.28515625" style="3" customWidth="1"/>
    <col min="9735" max="9735" width="11" style="3" customWidth="1"/>
    <col min="9736" max="9736" width="1.7109375" style="3" customWidth="1"/>
    <col min="9737" max="9744" width="5.7109375" style="3" customWidth="1"/>
    <col min="9745" max="9745" width="12.140625" style="3" customWidth="1"/>
    <col min="9746" max="9746" width="1" style="3" customWidth="1"/>
    <col min="9747" max="9747" width="9.28515625" style="3" customWidth="1"/>
    <col min="9748" max="9748" width="11.42578125" style="3" customWidth="1"/>
    <col min="9749" max="9970" width="9.28515625" style="3"/>
    <col min="9971" max="9971" width="13" style="3" customWidth="1"/>
    <col min="9972" max="9981" width="6.7109375" style="3" customWidth="1"/>
    <col min="9982" max="9982" width="9.5703125" style="3" bestFit="1" customWidth="1"/>
    <col min="9983" max="9983" width="9.5703125" style="3" customWidth="1"/>
    <col min="9984" max="9984" width="5.28515625" style="3" customWidth="1"/>
    <col min="9985" max="9985" width="7.85546875" style="3" customWidth="1"/>
    <col min="9986" max="9990" width="5.28515625" style="3" customWidth="1"/>
    <col min="9991" max="9991" width="11" style="3" customWidth="1"/>
    <col min="9992" max="9992" width="1.7109375" style="3" customWidth="1"/>
    <col min="9993" max="10000" width="5.7109375" style="3" customWidth="1"/>
    <col min="10001" max="10001" width="12.140625" style="3" customWidth="1"/>
    <col min="10002" max="10002" width="1" style="3" customWidth="1"/>
    <col min="10003" max="10003" width="9.28515625" style="3" customWidth="1"/>
    <col min="10004" max="10004" width="11.42578125" style="3" customWidth="1"/>
    <col min="10005" max="10226" width="9.28515625" style="3"/>
    <col min="10227" max="10227" width="13" style="3" customWidth="1"/>
    <col min="10228" max="10237" width="6.7109375" style="3" customWidth="1"/>
    <col min="10238" max="10238" width="9.5703125" style="3" bestFit="1" customWidth="1"/>
    <col min="10239" max="10239" width="9.5703125" style="3" customWidth="1"/>
    <col min="10240" max="10240" width="5.28515625" style="3" customWidth="1"/>
    <col min="10241" max="10241" width="7.85546875" style="3" customWidth="1"/>
    <col min="10242" max="10246" width="5.28515625" style="3" customWidth="1"/>
    <col min="10247" max="10247" width="11" style="3" customWidth="1"/>
    <col min="10248" max="10248" width="1.7109375" style="3" customWidth="1"/>
    <col min="10249" max="10256" width="5.7109375" style="3" customWidth="1"/>
    <col min="10257" max="10257" width="12.140625" style="3" customWidth="1"/>
    <col min="10258" max="10258" width="1" style="3" customWidth="1"/>
    <col min="10259" max="10259" width="9.28515625" style="3" customWidth="1"/>
    <col min="10260" max="10260" width="11.42578125" style="3" customWidth="1"/>
    <col min="10261" max="10482" width="9.28515625" style="3"/>
    <col min="10483" max="10483" width="13" style="3" customWidth="1"/>
    <col min="10484" max="10493" width="6.7109375" style="3" customWidth="1"/>
    <col min="10494" max="10494" width="9.5703125" style="3" bestFit="1" customWidth="1"/>
    <col min="10495" max="10495" width="9.5703125" style="3" customWidth="1"/>
    <col min="10496" max="10496" width="5.28515625" style="3" customWidth="1"/>
    <col min="10497" max="10497" width="7.85546875" style="3" customWidth="1"/>
    <col min="10498" max="10502" width="5.28515625" style="3" customWidth="1"/>
    <col min="10503" max="10503" width="11" style="3" customWidth="1"/>
    <col min="10504" max="10504" width="1.7109375" style="3" customWidth="1"/>
    <col min="10505" max="10512" width="5.7109375" style="3" customWidth="1"/>
    <col min="10513" max="10513" width="12.140625" style="3" customWidth="1"/>
    <col min="10514" max="10514" width="1" style="3" customWidth="1"/>
    <col min="10515" max="10515" width="9.28515625" style="3" customWidth="1"/>
    <col min="10516" max="10516" width="11.42578125" style="3" customWidth="1"/>
    <col min="10517" max="10738" width="9.28515625" style="3"/>
    <col min="10739" max="10739" width="13" style="3" customWidth="1"/>
    <col min="10740" max="10749" width="6.7109375" style="3" customWidth="1"/>
    <col min="10750" max="10750" width="9.5703125" style="3" bestFit="1" customWidth="1"/>
    <col min="10751" max="10751" width="9.5703125" style="3" customWidth="1"/>
    <col min="10752" max="10752" width="5.28515625" style="3" customWidth="1"/>
    <col min="10753" max="10753" width="7.85546875" style="3" customWidth="1"/>
    <col min="10754" max="10758" width="5.28515625" style="3" customWidth="1"/>
    <col min="10759" max="10759" width="11" style="3" customWidth="1"/>
    <col min="10760" max="10760" width="1.7109375" style="3" customWidth="1"/>
    <col min="10761" max="10768" width="5.7109375" style="3" customWidth="1"/>
    <col min="10769" max="10769" width="12.140625" style="3" customWidth="1"/>
    <col min="10770" max="10770" width="1" style="3" customWidth="1"/>
    <col min="10771" max="10771" width="9.28515625" style="3" customWidth="1"/>
    <col min="10772" max="10772" width="11.42578125" style="3" customWidth="1"/>
    <col min="10773" max="10994" width="9.28515625" style="3"/>
    <col min="10995" max="10995" width="13" style="3" customWidth="1"/>
    <col min="10996" max="11005" width="6.7109375" style="3" customWidth="1"/>
    <col min="11006" max="11006" width="9.5703125" style="3" bestFit="1" customWidth="1"/>
    <col min="11007" max="11007" width="9.5703125" style="3" customWidth="1"/>
    <col min="11008" max="11008" width="5.28515625" style="3" customWidth="1"/>
    <col min="11009" max="11009" width="7.85546875" style="3" customWidth="1"/>
    <col min="11010" max="11014" width="5.28515625" style="3" customWidth="1"/>
    <col min="11015" max="11015" width="11" style="3" customWidth="1"/>
    <col min="11016" max="11016" width="1.7109375" style="3" customWidth="1"/>
    <col min="11017" max="11024" width="5.7109375" style="3" customWidth="1"/>
    <col min="11025" max="11025" width="12.140625" style="3" customWidth="1"/>
    <col min="11026" max="11026" width="1" style="3" customWidth="1"/>
    <col min="11027" max="11027" width="9.28515625" style="3" customWidth="1"/>
    <col min="11028" max="11028" width="11.42578125" style="3" customWidth="1"/>
    <col min="11029" max="11250" width="9.28515625" style="3"/>
    <col min="11251" max="11251" width="13" style="3" customWidth="1"/>
    <col min="11252" max="11261" width="6.7109375" style="3" customWidth="1"/>
    <col min="11262" max="11262" width="9.5703125" style="3" bestFit="1" customWidth="1"/>
    <col min="11263" max="11263" width="9.5703125" style="3" customWidth="1"/>
    <col min="11264" max="11264" width="5.28515625" style="3" customWidth="1"/>
    <col min="11265" max="11265" width="7.85546875" style="3" customWidth="1"/>
    <col min="11266" max="11270" width="5.28515625" style="3" customWidth="1"/>
    <col min="11271" max="11271" width="11" style="3" customWidth="1"/>
    <col min="11272" max="11272" width="1.7109375" style="3" customWidth="1"/>
    <col min="11273" max="11280" width="5.7109375" style="3" customWidth="1"/>
    <col min="11281" max="11281" width="12.140625" style="3" customWidth="1"/>
    <col min="11282" max="11282" width="1" style="3" customWidth="1"/>
    <col min="11283" max="11283" width="9.28515625" style="3" customWidth="1"/>
    <col min="11284" max="11284" width="11.42578125" style="3" customWidth="1"/>
    <col min="11285" max="11506" width="9.28515625" style="3"/>
    <col min="11507" max="11507" width="13" style="3" customWidth="1"/>
    <col min="11508" max="11517" width="6.7109375" style="3" customWidth="1"/>
    <col min="11518" max="11518" width="9.5703125" style="3" bestFit="1" customWidth="1"/>
    <col min="11519" max="11519" width="9.5703125" style="3" customWidth="1"/>
    <col min="11520" max="11520" width="5.28515625" style="3" customWidth="1"/>
    <col min="11521" max="11521" width="7.85546875" style="3" customWidth="1"/>
    <col min="11522" max="11526" width="5.28515625" style="3" customWidth="1"/>
    <col min="11527" max="11527" width="11" style="3" customWidth="1"/>
    <col min="11528" max="11528" width="1.7109375" style="3" customWidth="1"/>
    <col min="11529" max="11536" width="5.7109375" style="3" customWidth="1"/>
    <col min="11537" max="11537" width="12.140625" style="3" customWidth="1"/>
    <col min="11538" max="11538" width="1" style="3" customWidth="1"/>
    <col min="11539" max="11539" width="9.28515625" style="3" customWidth="1"/>
    <col min="11540" max="11540" width="11.42578125" style="3" customWidth="1"/>
    <col min="11541" max="11762" width="9.28515625" style="3"/>
    <col min="11763" max="11763" width="13" style="3" customWidth="1"/>
    <col min="11764" max="11773" width="6.7109375" style="3" customWidth="1"/>
    <col min="11774" max="11774" width="9.5703125" style="3" bestFit="1" customWidth="1"/>
    <col min="11775" max="11775" width="9.5703125" style="3" customWidth="1"/>
    <col min="11776" max="11776" width="5.28515625" style="3" customWidth="1"/>
    <col min="11777" max="11777" width="7.85546875" style="3" customWidth="1"/>
    <col min="11778" max="11782" width="5.28515625" style="3" customWidth="1"/>
    <col min="11783" max="11783" width="11" style="3" customWidth="1"/>
    <col min="11784" max="11784" width="1.7109375" style="3" customWidth="1"/>
    <col min="11785" max="11792" width="5.7109375" style="3" customWidth="1"/>
    <col min="11793" max="11793" width="12.140625" style="3" customWidth="1"/>
    <col min="11794" max="11794" width="1" style="3" customWidth="1"/>
    <col min="11795" max="11795" width="9.28515625" style="3" customWidth="1"/>
    <col min="11796" max="11796" width="11.42578125" style="3" customWidth="1"/>
    <col min="11797" max="12018" width="9.28515625" style="3"/>
    <col min="12019" max="12019" width="13" style="3" customWidth="1"/>
    <col min="12020" max="12029" width="6.7109375" style="3" customWidth="1"/>
    <col min="12030" max="12030" width="9.5703125" style="3" bestFit="1" customWidth="1"/>
    <col min="12031" max="12031" width="9.5703125" style="3" customWidth="1"/>
    <col min="12032" max="12032" width="5.28515625" style="3" customWidth="1"/>
    <col min="12033" max="12033" width="7.85546875" style="3" customWidth="1"/>
    <col min="12034" max="12038" width="5.28515625" style="3" customWidth="1"/>
    <col min="12039" max="12039" width="11" style="3" customWidth="1"/>
    <col min="12040" max="12040" width="1.7109375" style="3" customWidth="1"/>
    <col min="12041" max="12048" width="5.7109375" style="3" customWidth="1"/>
    <col min="12049" max="12049" width="12.140625" style="3" customWidth="1"/>
    <col min="12050" max="12050" width="1" style="3" customWidth="1"/>
    <col min="12051" max="12051" width="9.28515625" style="3" customWidth="1"/>
    <col min="12052" max="12052" width="11.42578125" style="3" customWidth="1"/>
    <col min="12053" max="12274" width="9.28515625" style="3"/>
    <col min="12275" max="12275" width="13" style="3" customWidth="1"/>
    <col min="12276" max="12285" width="6.7109375" style="3" customWidth="1"/>
    <col min="12286" max="12286" width="9.5703125" style="3" bestFit="1" customWidth="1"/>
    <col min="12287" max="12287" width="9.5703125" style="3" customWidth="1"/>
    <col min="12288" max="12288" width="5.28515625" style="3" customWidth="1"/>
    <col min="12289" max="12289" width="7.85546875" style="3" customWidth="1"/>
    <col min="12290" max="12294" width="5.28515625" style="3" customWidth="1"/>
    <col min="12295" max="12295" width="11" style="3" customWidth="1"/>
    <col min="12296" max="12296" width="1.7109375" style="3" customWidth="1"/>
    <col min="12297" max="12304" width="5.7109375" style="3" customWidth="1"/>
    <col min="12305" max="12305" width="12.140625" style="3" customWidth="1"/>
    <col min="12306" max="12306" width="1" style="3" customWidth="1"/>
    <col min="12307" max="12307" width="9.28515625" style="3" customWidth="1"/>
    <col min="12308" max="12308" width="11.42578125" style="3" customWidth="1"/>
    <col min="12309" max="12530" width="9.28515625" style="3"/>
    <col min="12531" max="12531" width="13" style="3" customWidth="1"/>
    <col min="12532" max="12541" width="6.7109375" style="3" customWidth="1"/>
    <col min="12542" max="12542" width="9.5703125" style="3" bestFit="1" customWidth="1"/>
    <col min="12543" max="12543" width="9.5703125" style="3" customWidth="1"/>
    <col min="12544" max="12544" width="5.28515625" style="3" customWidth="1"/>
    <col min="12545" max="12545" width="7.85546875" style="3" customWidth="1"/>
    <col min="12546" max="12550" width="5.28515625" style="3" customWidth="1"/>
    <col min="12551" max="12551" width="11" style="3" customWidth="1"/>
    <col min="12552" max="12552" width="1.7109375" style="3" customWidth="1"/>
    <col min="12553" max="12560" width="5.7109375" style="3" customWidth="1"/>
    <col min="12561" max="12561" width="12.140625" style="3" customWidth="1"/>
    <col min="12562" max="12562" width="1" style="3" customWidth="1"/>
    <col min="12563" max="12563" width="9.28515625" style="3" customWidth="1"/>
    <col min="12564" max="12564" width="11.42578125" style="3" customWidth="1"/>
    <col min="12565" max="12786" width="9.28515625" style="3"/>
    <col min="12787" max="12787" width="13" style="3" customWidth="1"/>
    <col min="12788" max="12797" width="6.7109375" style="3" customWidth="1"/>
    <col min="12798" max="12798" width="9.5703125" style="3" bestFit="1" customWidth="1"/>
    <col min="12799" max="12799" width="9.5703125" style="3" customWidth="1"/>
    <col min="12800" max="12800" width="5.28515625" style="3" customWidth="1"/>
    <col min="12801" max="12801" width="7.85546875" style="3" customWidth="1"/>
    <col min="12802" max="12806" width="5.28515625" style="3" customWidth="1"/>
    <col min="12807" max="12807" width="11" style="3" customWidth="1"/>
    <col min="12808" max="12808" width="1.7109375" style="3" customWidth="1"/>
    <col min="12809" max="12816" width="5.7109375" style="3" customWidth="1"/>
    <col min="12817" max="12817" width="12.140625" style="3" customWidth="1"/>
    <col min="12818" max="12818" width="1" style="3" customWidth="1"/>
    <col min="12819" max="12819" width="9.28515625" style="3" customWidth="1"/>
    <col min="12820" max="12820" width="11.42578125" style="3" customWidth="1"/>
    <col min="12821" max="13042" width="9.28515625" style="3"/>
    <col min="13043" max="13043" width="13" style="3" customWidth="1"/>
    <col min="13044" max="13053" width="6.7109375" style="3" customWidth="1"/>
    <col min="13054" max="13054" width="9.5703125" style="3" bestFit="1" customWidth="1"/>
    <col min="13055" max="13055" width="9.5703125" style="3" customWidth="1"/>
    <col min="13056" max="13056" width="5.28515625" style="3" customWidth="1"/>
    <col min="13057" max="13057" width="7.85546875" style="3" customWidth="1"/>
    <col min="13058" max="13062" width="5.28515625" style="3" customWidth="1"/>
    <col min="13063" max="13063" width="11" style="3" customWidth="1"/>
    <col min="13064" max="13064" width="1.7109375" style="3" customWidth="1"/>
    <col min="13065" max="13072" width="5.7109375" style="3" customWidth="1"/>
    <col min="13073" max="13073" width="12.140625" style="3" customWidth="1"/>
    <col min="13074" max="13074" width="1" style="3" customWidth="1"/>
    <col min="13075" max="13075" width="9.28515625" style="3" customWidth="1"/>
    <col min="13076" max="13076" width="11.42578125" style="3" customWidth="1"/>
    <col min="13077" max="13298" width="9.28515625" style="3"/>
    <col min="13299" max="13299" width="13" style="3" customWidth="1"/>
    <col min="13300" max="13309" width="6.7109375" style="3" customWidth="1"/>
    <col min="13310" max="13310" width="9.5703125" style="3" bestFit="1" customWidth="1"/>
    <col min="13311" max="13311" width="9.5703125" style="3" customWidth="1"/>
    <col min="13312" max="13312" width="5.28515625" style="3" customWidth="1"/>
    <col min="13313" max="13313" width="7.85546875" style="3" customWidth="1"/>
    <col min="13314" max="13318" width="5.28515625" style="3" customWidth="1"/>
    <col min="13319" max="13319" width="11" style="3" customWidth="1"/>
    <col min="13320" max="13320" width="1.7109375" style="3" customWidth="1"/>
    <col min="13321" max="13328" width="5.7109375" style="3" customWidth="1"/>
    <col min="13329" max="13329" width="12.140625" style="3" customWidth="1"/>
    <col min="13330" max="13330" width="1" style="3" customWidth="1"/>
    <col min="13331" max="13331" width="9.28515625" style="3" customWidth="1"/>
    <col min="13332" max="13332" width="11.42578125" style="3" customWidth="1"/>
    <col min="13333" max="13554" width="9.28515625" style="3"/>
    <col min="13555" max="13555" width="13" style="3" customWidth="1"/>
    <col min="13556" max="13565" width="6.7109375" style="3" customWidth="1"/>
    <col min="13566" max="13566" width="9.5703125" style="3" bestFit="1" customWidth="1"/>
    <col min="13567" max="13567" width="9.5703125" style="3" customWidth="1"/>
    <col min="13568" max="13568" width="5.28515625" style="3" customWidth="1"/>
    <col min="13569" max="13569" width="7.85546875" style="3" customWidth="1"/>
    <col min="13570" max="13574" width="5.28515625" style="3" customWidth="1"/>
    <col min="13575" max="13575" width="11" style="3" customWidth="1"/>
    <col min="13576" max="13576" width="1.7109375" style="3" customWidth="1"/>
    <col min="13577" max="13584" width="5.7109375" style="3" customWidth="1"/>
    <col min="13585" max="13585" width="12.140625" style="3" customWidth="1"/>
    <col min="13586" max="13586" width="1" style="3" customWidth="1"/>
    <col min="13587" max="13587" width="9.28515625" style="3" customWidth="1"/>
    <col min="13588" max="13588" width="11.42578125" style="3" customWidth="1"/>
    <col min="13589" max="13810" width="9.28515625" style="3"/>
    <col min="13811" max="13811" width="13" style="3" customWidth="1"/>
    <col min="13812" max="13821" width="6.7109375" style="3" customWidth="1"/>
    <col min="13822" max="13822" width="9.5703125" style="3" bestFit="1" customWidth="1"/>
    <col min="13823" max="13823" width="9.5703125" style="3" customWidth="1"/>
    <col min="13824" max="13824" width="5.28515625" style="3" customWidth="1"/>
    <col min="13825" max="13825" width="7.85546875" style="3" customWidth="1"/>
    <col min="13826" max="13830" width="5.28515625" style="3" customWidth="1"/>
    <col min="13831" max="13831" width="11" style="3" customWidth="1"/>
    <col min="13832" max="13832" width="1.7109375" style="3" customWidth="1"/>
    <col min="13833" max="13840" width="5.7109375" style="3" customWidth="1"/>
    <col min="13841" max="13841" width="12.140625" style="3" customWidth="1"/>
    <col min="13842" max="13842" width="1" style="3" customWidth="1"/>
    <col min="13843" max="13843" width="9.28515625" style="3" customWidth="1"/>
    <col min="13844" max="13844" width="11.42578125" style="3" customWidth="1"/>
    <col min="13845" max="14066" width="9.28515625" style="3"/>
    <col min="14067" max="14067" width="13" style="3" customWidth="1"/>
    <col min="14068" max="14077" width="6.7109375" style="3" customWidth="1"/>
    <col min="14078" max="14078" width="9.5703125" style="3" bestFit="1" customWidth="1"/>
    <col min="14079" max="14079" width="9.5703125" style="3" customWidth="1"/>
    <col min="14080" max="14080" width="5.28515625" style="3" customWidth="1"/>
    <col min="14081" max="14081" width="7.85546875" style="3" customWidth="1"/>
    <col min="14082" max="14086" width="5.28515625" style="3" customWidth="1"/>
    <col min="14087" max="14087" width="11" style="3" customWidth="1"/>
    <col min="14088" max="14088" width="1.7109375" style="3" customWidth="1"/>
    <col min="14089" max="14096" width="5.7109375" style="3" customWidth="1"/>
    <col min="14097" max="14097" width="12.140625" style="3" customWidth="1"/>
    <col min="14098" max="14098" width="1" style="3" customWidth="1"/>
    <col min="14099" max="14099" width="9.28515625" style="3" customWidth="1"/>
    <col min="14100" max="14100" width="11.42578125" style="3" customWidth="1"/>
    <col min="14101" max="14322" width="9.28515625" style="3"/>
    <col min="14323" max="14323" width="13" style="3" customWidth="1"/>
    <col min="14324" max="14333" width="6.7109375" style="3" customWidth="1"/>
    <col min="14334" max="14334" width="9.5703125" style="3" bestFit="1" customWidth="1"/>
    <col min="14335" max="14335" width="9.5703125" style="3" customWidth="1"/>
    <col min="14336" max="14336" width="5.28515625" style="3" customWidth="1"/>
    <col min="14337" max="14337" width="7.85546875" style="3" customWidth="1"/>
    <col min="14338" max="14342" width="5.28515625" style="3" customWidth="1"/>
    <col min="14343" max="14343" width="11" style="3" customWidth="1"/>
    <col min="14344" max="14344" width="1.7109375" style="3" customWidth="1"/>
    <col min="14345" max="14352" width="5.7109375" style="3" customWidth="1"/>
    <col min="14353" max="14353" width="12.140625" style="3" customWidth="1"/>
    <col min="14354" max="14354" width="1" style="3" customWidth="1"/>
    <col min="14355" max="14355" width="9.28515625" style="3" customWidth="1"/>
    <col min="14356" max="14356" width="11.42578125" style="3" customWidth="1"/>
    <col min="14357" max="14578" width="9.28515625" style="3"/>
    <col min="14579" max="14579" width="13" style="3" customWidth="1"/>
    <col min="14580" max="14589" width="6.7109375" style="3" customWidth="1"/>
    <col min="14590" max="14590" width="9.5703125" style="3" bestFit="1" customWidth="1"/>
    <col min="14591" max="14591" width="9.5703125" style="3" customWidth="1"/>
    <col min="14592" max="14592" width="5.28515625" style="3" customWidth="1"/>
    <col min="14593" max="14593" width="7.85546875" style="3" customWidth="1"/>
    <col min="14594" max="14598" width="5.28515625" style="3" customWidth="1"/>
    <col min="14599" max="14599" width="11" style="3" customWidth="1"/>
    <col min="14600" max="14600" width="1.7109375" style="3" customWidth="1"/>
    <col min="14601" max="14608" width="5.7109375" style="3" customWidth="1"/>
    <col min="14609" max="14609" width="12.140625" style="3" customWidth="1"/>
    <col min="14610" max="14610" width="1" style="3" customWidth="1"/>
    <col min="14611" max="14611" width="9.28515625" style="3" customWidth="1"/>
    <col min="14612" max="14612" width="11.42578125" style="3" customWidth="1"/>
    <col min="14613" max="14834" width="9.28515625" style="3"/>
    <col min="14835" max="14835" width="13" style="3" customWidth="1"/>
    <col min="14836" max="14845" width="6.7109375" style="3" customWidth="1"/>
    <col min="14846" max="14846" width="9.5703125" style="3" bestFit="1" customWidth="1"/>
    <col min="14847" max="14847" width="9.5703125" style="3" customWidth="1"/>
    <col min="14848" max="14848" width="5.28515625" style="3" customWidth="1"/>
    <col min="14849" max="14849" width="7.85546875" style="3" customWidth="1"/>
    <col min="14850" max="14854" width="5.28515625" style="3" customWidth="1"/>
    <col min="14855" max="14855" width="11" style="3" customWidth="1"/>
    <col min="14856" max="14856" width="1.7109375" style="3" customWidth="1"/>
    <col min="14857" max="14864" width="5.7109375" style="3" customWidth="1"/>
    <col min="14865" max="14865" width="12.140625" style="3" customWidth="1"/>
    <col min="14866" max="14866" width="1" style="3" customWidth="1"/>
    <col min="14867" max="14867" width="9.28515625" style="3" customWidth="1"/>
    <col min="14868" max="14868" width="11.42578125" style="3" customWidth="1"/>
    <col min="14869" max="15090" width="9.28515625" style="3"/>
    <col min="15091" max="15091" width="13" style="3" customWidth="1"/>
    <col min="15092" max="15101" width="6.7109375" style="3" customWidth="1"/>
    <col min="15102" max="15102" width="9.5703125" style="3" bestFit="1" customWidth="1"/>
    <col min="15103" max="15103" width="9.5703125" style="3" customWidth="1"/>
    <col min="15104" max="15104" width="5.28515625" style="3" customWidth="1"/>
    <col min="15105" max="15105" width="7.85546875" style="3" customWidth="1"/>
    <col min="15106" max="15110" width="5.28515625" style="3" customWidth="1"/>
    <col min="15111" max="15111" width="11" style="3" customWidth="1"/>
    <col min="15112" max="15112" width="1.7109375" style="3" customWidth="1"/>
    <col min="15113" max="15120" width="5.7109375" style="3" customWidth="1"/>
    <col min="15121" max="15121" width="12.140625" style="3" customWidth="1"/>
    <col min="15122" max="15122" width="1" style="3" customWidth="1"/>
    <col min="15123" max="15123" width="9.28515625" style="3" customWidth="1"/>
    <col min="15124" max="15124" width="11.42578125" style="3" customWidth="1"/>
    <col min="15125" max="15346" width="9.28515625" style="3"/>
    <col min="15347" max="15347" width="13" style="3" customWidth="1"/>
    <col min="15348" max="15357" width="6.7109375" style="3" customWidth="1"/>
    <col min="15358" max="15358" width="9.5703125" style="3" bestFit="1" customWidth="1"/>
    <col min="15359" max="15359" width="9.5703125" style="3" customWidth="1"/>
    <col min="15360" max="15360" width="5.28515625" style="3" customWidth="1"/>
    <col min="15361" max="15361" width="7.85546875" style="3" customWidth="1"/>
    <col min="15362" max="15366" width="5.28515625" style="3" customWidth="1"/>
    <col min="15367" max="15367" width="11" style="3" customWidth="1"/>
    <col min="15368" max="15368" width="1.7109375" style="3" customWidth="1"/>
    <col min="15369" max="15376" width="5.7109375" style="3" customWidth="1"/>
    <col min="15377" max="15377" width="12.140625" style="3" customWidth="1"/>
    <col min="15378" max="15378" width="1" style="3" customWidth="1"/>
    <col min="15379" max="15379" width="9.28515625" style="3" customWidth="1"/>
    <col min="15380" max="15380" width="11.42578125" style="3" customWidth="1"/>
    <col min="15381" max="15602" width="9.28515625" style="3"/>
    <col min="15603" max="15603" width="13" style="3" customWidth="1"/>
    <col min="15604" max="15613" width="6.7109375" style="3" customWidth="1"/>
    <col min="15614" max="15614" width="9.5703125" style="3" bestFit="1" customWidth="1"/>
    <col min="15615" max="15615" width="9.5703125" style="3" customWidth="1"/>
    <col min="15616" max="15616" width="5.28515625" style="3" customWidth="1"/>
    <col min="15617" max="15617" width="7.85546875" style="3" customWidth="1"/>
    <col min="15618" max="15622" width="5.28515625" style="3" customWidth="1"/>
    <col min="15623" max="15623" width="11" style="3" customWidth="1"/>
    <col min="15624" max="15624" width="1.7109375" style="3" customWidth="1"/>
    <col min="15625" max="15632" width="5.7109375" style="3" customWidth="1"/>
    <col min="15633" max="15633" width="12.140625" style="3" customWidth="1"/>
    <col min="15634" max="15634" width="1" style="3" customWidth="1"/>
    <col min="15635" max="15635" width="9.28515625" style="3" customWidth="1"/>
    <col min="15636" max="15636" width="11.42578125" style="3" customWidth="1"/>
    <col min="15637" max="15858" width="9.28515625" style="3"/>
    <col min="15859" max="15859" width="13" style="3" customWidth="1"/>
    <col min="15860" max="15869" width="6.7109375" style="3" customWidth="1"/>
    <col min="15870" max="15870" width="9.5703125" style="3" bestFit="1" customWidth="1"/>
    <col min="15871" max="15871" width="9.5703125" style="3" customWidth="1"/>
    <col min="15872" max="15872" width="5.28515625" style="3" customWidth="1"/>
    <col min="15873" max="15873" width="7.85546875" style="3" customWidth="1"/>
    <col min="15874" max="15878" width="5.28515625" style="3" customWidth="1"/>
    <col min="15879" max="15879" width="11" style="3" customWidth="1"/>
    <col min="15880" max="15880" width="1.7109375" style="3" customWidth="1"/>
    <col min="15881" max="15888" width="5.7109375" style="3" customWidth="1"/>
    <col min="15889" max="15889" width="12.140625" style="3" customWidth="1"/>
    <col min="15890" max="15890" width="1" style="3" customWidth="1"/>
    <col min="15891" max="15891" width="9.28515625" style="3" customWidth="1"/>
    <col min="15892" max="15892" width="11.42578125" style="3" customWidth="1"/>
    <col min="15893" max="16114" width="9.28515625" style="3"/>
    <col min="16115" max="16115" width="13" style="3" customWidth="1"/>
    <col min="16116" max="16125" width="6.7109375" style="3" customWidth="1"/>
    <col min="16126" max="16126" width="9.5703125" style="3" bestFit="1" customWidth="1"/>
    <col min="16127" max="16127" width="9.5703125" style="3" customWidth="1"/>
    <col min="16128" max="16128" width="5.28515625" style="3" customWidth="1"/>
    <col min="16129" max="16129" width="7.85546875" style="3" customWidth="1"/>
    <col min="16130" max="16134" width="5.28515625" style="3" customWidth="1"/>
    <col min="16135" max="16135" width="11" style="3" customWidth="1"/>
    <col min="16136" max="16136" width="1.7109375" style="3" customWidth="1"/>
    <col min="16137" max="16144" width="5.7109375" style="3" customWidth="1"/>
    <col min="16145" max="16145" width="12.140625" style="3" customWidth="1"/>
    <col min="16146" max="16146" width="1" style="3" customWidth="1"/>
    <col min="16147" max="16147" width="9.28515625" style="3" customWidth="1"/>
    <col min="16148" max="16148" width="11.42578125" style="3" customWidth="1"/>
    <col min="16149" max="16384" width="9.28515625" style="3"/>
  </cols>
  <sheetData>
    <row r="1" spans="2:17" x14ac:dyDescent="0.15">
      <c r="B1" s="2"/>
    </row>
    <row r="2" spans="2:17" ht="35.25" customHeight="1" x14ac:dyDescent="0.15">
      <c r="B2" s="40" t="s">
        <v>101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5"/>
      <c r="P2" s="5"/>
      <c r="Q2" s="5"/>
    </row>
    <row r="3" spans="2:17" x14ac:dyDescent="0.1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P3" s="5"/>
      <c r="Q3" s="5"/>
    </row>
    <row r="4" spans="2:17" s="6" customFormat="1" ht="28" x14ac:dyDescent="0.2">
      <c r="B4" s="9" t="s">
        <v>40</v>
      </c>
      <c r="C4" s="9">
        <v>2016</v>
      </c>
      <c r="D4" s="9">
        <v>2017</v>
      </c>
      <c r="E4" s="9">
        <v>2018</v>
      </c>
      <c r="F4" s="9">
        <v>2019</v>
      </c>
      <c r="G4" s="9">
        <v>2020</v>
      </c>
      <c r="H4" s="9">
        <v>2021</v>
      </c>
      <c r="I4" s="9">
        <v>2022</v>
      </c>
      <c r="J4" s="9">
        <v>2023</v>
      </c>
      <c r="K4" s="9">
        <v>2024</v>
      </c>
      <c r="L4" s="9">
        <v>2025</v>
      </c>
      <c r="M4" s="10" t="s">
        <v>121</v>
      </c>
    </row>
    <row r="5" spans="2:17" s="7" customFormat="1" x14ac:dyDescent="0.2">
      <c r="B5" s="7" t="s">
        <v>28</v>
      </c>
      <c r="C5" s="6">
        <v>78</v>
      </c>
      <c r="D5" s="6">
        <v>53</v>
      </c>
      <c r="E5" s="6">
        <v>60</v>
      </c>
      <c r="F5" s="7">
        <v>80</v>
      </c>
      <c r="G5" s="7">
        <v>76</v>
      </c>
      <c r="H5" s="7">
        <v>54</v>
      </c>
      <c r="I5" s="7">
        <v>84</v>
      </c>
      <c r="J5" s="7">
        <v>68</v>
      </c>
      <c r="K5" s="7">
        <v>113</v>
      </c>
      <c r="L5" s="7">
        <v>81</v>
      </c>
      <c r="M5" s="11">
        <f>L5/K5*100-100</f>
        <v>-28.318584070796462</v>
      </c>
    </row>
    <row r="6" spans="2:17" s="7" customFormat="1" x14ac:dyDescent="0.2">
      <c r="B6" s="7" t="s">
        <v>29</v>
      </c>
      <c r="C6" s="6">
        <v>72</v>
      </c>
      <c r="D6" s="6">
        <v>52</v>
      </c>
      <c r="E6" s="6">
        <v>73</v>
      </c>
      <c r="F6" s="7">
        <v>65</v>
      </c>
      <c r="G6" s="7">
        <v>74</v>
      </c>
      <c r="H6" s="7">
        <v>56</v>
      </c>
      <c r="I6" s="7">
        <v>85</v>
      </c>
      <c r="J6" s="7">
        <v>85</v>
      </c>
      <c r="K6" s="7">
        <v>107</v>
      </c>
      <c r="L6" s="7">
        <v>81</v>
      </c>
      <c r="M6" s="11">
        <f t="shared" ref="M6:M16" si="0">L6/K6*100-100</f>
        <v>-24.299065420560751</v>
      </c>
    </row>
    <row r="7" spans="2:17" s="7" customFormat="1" x14ac:dyDescent="0.2">
      <c r="B7" s="7" t="s">
        <v>30</v>
      </c>
      <c r="C7" s="6">
        <v>69</v>
      </c>
      <c r="D7" s="6">
        <v>55</v>
      </c>
      <c r="E7" s="6">
        <v>70</v>
      </c>
      <c r="F7" s="7">
        <v>67</v>
      </c>
      <c r="G7" s="7">
        <v>59</v>
      </c>
      <c r="H7" s="7">
        <v>67</v>
      </c>
      <c r="I7" s="7">
        <v>83</v>
      </c>
      <c r="J7" s="7">
        <v>96</v>
      </c>
      <c r="K7" s="7">
        <v>100</v>
      </c>
      <c r="L7" s="7">
        <v>73</v>
      </c>
      <c r="M7" s="11">
        <f t="shared" si="0"/>
        <v>-27</v>
      </c>
    </row>
    <row r="8" spans="2:17" s="7" customFormat="1" x14ac:dyDescent="0.2">
      <c r="B8" s="7" t="s">
        <v>31</v>
      </c>
      <c r="C8" s="6">
        <v>62</v>
      </c>
      <c r="D8" s="6">
        <v>52</v>
      </c>
      <c r="E8" s="6">
        <v>64</v>
      </c>
      <c r="F8" s="7">
        <v>57</v>
      </c>
      <c r="G8" s="7">
        <v>61</v>
      </c>
      <c r="H8" s="7">
        <v>56</v>
      </c>
      <c r="I8" s="7">
        <v>72</v>
      </c>
      <c r="J8" s="7">
        <v>62</v>
      </c>
      <c r="K8" s="7">
        <v>105</v>
      </c>
      <c r="L8" s="7">
        <v>72</v>
      </c>
      <c r="M8" s="11">
        <f t="shared" si="0"/>
        <v>-31.428571428571431</v>
      </c>
    </row>
    <row r="9" spans="2:17" s="7" customFormat="1" x14ac:dyDescent="0.2">
      <c r="B9" s="7" t="s">
        <v>32</v>
      </c>
      <c r="C9" s="6">
        <v>64</v>
      </c>
      <c r="D9" s="6">
        <v>52</v>
      </c>
      <c r="E9" s="6">
        <v>63</v>
      </c>
      <c r="F9" s="7">
        <v>61</v>
      </c>
      <c r="G9" s="7">
        <v>54</v>
      </c>
      <c r="H9" s="7">
        <v>65</v>
      </c>
      <c r="I9" s="7">
        <v>74</v>
      </c>
      <c r="J9" s="7">
        <v>83</v>
      </c>
      <c r="K9" s="7">
        <v>76</v>
      </c>
      <c r="L9" s="7">
        <v>72</v>
      </c>
      <c r="M9" s="11">
        <f t="shared" si="0"/>
        <v>-5.2631578947368496</v>
      </c>
    </row>
    <row r="10" spans="2:17" s="7" customFormat="1" x14ac:dyDescent="0.2">
      <c r="B10" s="7" t="s">
        <v>33</v>
      </c>
      <c r="C10" s="6">
        <v>60</v>
      </c>
      <c r="D10" s="6">
        <v>53</v>
      </c>
      <c r="E10" s="6">
        <v>66</v>
      </c>
      <c r="F10" s="7">
        <v>63</v>
      </c>
      <c r="G10" s="7">
        <v>53</v>
      </c>
      <c r="H10" s="7">
        <v>65</v>
      </c>
      <c r="I10" s="7">
        <v>57</v>
      </c>
      <c r="J10" s="7">
        <v>54</v>
      </c>
      <c r="K10" s="7">
        <v>57</v>
      </c>
      <c r="L10" s="7">
        <v>76</v>
      </c>
      <c r="M10" s="11">
        <f t="shared" si="0"/>
        <v>33.333333333333314</v>
      </c>
    </row>
    <row r="11" spans="2:17" s="7" customFormat="1" x14ac:dyDescent="0.2">
      <c r="B11" s="7" t="s">
        <v>33</v>
      </c>
      <c r="C11" s="6">
        <v>69</v>
      </c>
      <c r="D11" s="6">
        <v>73</v>
      </c>
      <c r="E11" s="6">
        <v>68</v>
      </c>
      <c r="F11" s="7">
        <v>58</v>
      </c>
      <c r="G11" s="7">
        <v>65</v>
      </c>
      <c r="H11" s="7">
        <v>78</v>
      </c>
      <c r="I11" s="7">
        <v>76</v>
      </c>
      <c r="J11" s="7">
        <v>79</v>
      </c>
      <c r="K11" s="7">
        <v>81</v>
      </c>
      <c r="L11" s="7">
        <v>75</v>
      </c>
      <c r="M11" s="11">
        <f t="shared" si="0"/>
        <v>-7.4074074074074048</v>
      </c>
    </row>
    <row r="12" spans="2:17" s="7" customFormat="1" x14ac:dyDescent="0.2">
      <c r="B12" s="7" t="s">
        <v>34</v>
      </c>
      <c r="C12" s="6">
        <v>60</v>
      </c>
      <c r="D12" s="6">
        <v>74</v>
      </c>
      <c r="E12" s="6">
        <v>68</v>
      </c>
      <c r="F12" s="7">
        <v>68</v>
      </c>
      <c r="G12" s="7">
        <v>53</v>
      </c>
      <c r="H12" s="7">
        <v>83</v>
      </c>
      <c r="I12" s="7">
        <v>76</v>
      </c>
      <c r="J12" s="7">
        <v>70</v>
      </c>
      <c r="K12" s="7">
        <v>76</v>
      </c>
      <c r="L12" s="7">
        <v>80</v>
      </c>
      <c r="M12" s="11">
        <f t="shared" si="0"/>
        <v>5.2631578947368354</v>
      </c>
    </row>
    <row r="13" spans="2:17" s="7" customFormat="1" x14ac:dyDescent="0.2">
      <c r="B13" s="7" t="s">
        <v>35</v>
      </c>
      <c r="C13" s="6">
        <v>51</v>
      </c>
      <c r="D13" s="6">
        <v>67</v>
      </c>
      <c r="E13" s="6">
        <v>57</v>
      </c>
      <c r="F13" s="7">
        <v>68</v>
      </c>
      <c r="G13" s="7">
        <v>57</v>
      </c>
      <c r="H13" s="7">
        <v>75</v>
      </c>
      <c r="I13" s="7">
        <v>71</v>
      </c>
      <c r="J13" s="7">
        <v>74</v>
      </c>
      <c r="K13" s="7">
        <v>74</v>
      </c>
      <c r="L13" s="7">
        <v>78</v>
      </c>
      <c r="M13" s="11">
        <f t="shared" si="0"/>
        <v>5.4054054054053893</v>
      </c>
    </row>
    <row r="14" spans="2:17" s="7" customFormat="1" x14ac:dyDescent="0.2">
      <c r="B14" s="7" t="s">
        <v>36</v>
      </c>
      <c r="C14" s="6">
        <v>51</v>
      </c>
      <c r="D14" s="6">
        <v>69</v>
      </c>
      <c r="E14" s="6">
        <v>82</v>
      </c>
      <c r="F14" s="7">
        <v>77</v>
      </c>
      <c r="G14" s="7">
        <v>54</v>
      </c>
      <c r="H14" s="7">
        <v>86</v>
      </c>
      <c r="I14" s="7">
        <v>81</v>
      </c>
      <c r="J14" s="7">
        <v>94</v>
      </c>
      <c r="K14" s="7">
        <v>82</v>
      </c>
      <c r="L14" s="7">
        <v>77</v>
      </c>
      <c r="M14" s="11">
        <f t="shared" si="0"/>
        <v>-6.0975609756097668</v>
      </c>
    </row>
    <row r="15" spans="2:17" s="7" customFormat="1" x14ac:dyDescent="0.2">
      <c r="B15" s="7" t="s">
        <v>37</v>
      </c>
      <c r="C15" s="6">
        <v>47</v>
      </c>
      <c r="D15" s="6">
        <v>57</v>
      </c>
      <c r="E15" s="6">
        <v>57</v>
      </c>
      <c r="F15" s="7">
        <v>70</v>
      </c>
      <c r="G15" s="7">
        <v>53</v>
      </c>
      <c r="H15" s="7">
        <v>65</v>
      </c>
      <c r="I15" s="7">
        <v>85</v>
      </c>
      <c r="J15" s="7">
        <v>86</v>
      </c>
      <c r="K15" s="7">
        <v>59</v>
      </c>
      <c r="L15" s="7">
        <v>52</v>
      </c>
      <c r="M15" s="11">
        <f t="shared" si="0"/>
        <v>-11.864406779661024</v>
      </c>
    </row>
    <row r="16" spans="2:17" s="7" customFormat="1" x14ac:dyDescent="0.2">
      <c r="B16" s="7" t="s">
        <v>38</v>
      </c>
      <c r="C16" s="12">
        <v>59</v>
      </c>
      <c r="D16" s="12">
        <v>67</v>
      </c>
      <c r="E16" s="6">
        <v>70</v>
      </c>
      <c r="F16" s="7">
        <v>68</v>
      </c>
      <c r="G16" s="7">
        <v>51</v>
      </c>
      <c r="H16" s="7">
        <v>82</v>
      </c>
      <c r="I16" s="7">
        <v>63</v>
      </c>
      <c r="J16" s="7">
        <v>115</v>
      </c>
      <c r="K16" s="7">
        <v>69</v>
      </c>
      <c r="L16" s="7">
        <v>73</v>
      </c>
      <c r="M16" s="11">
        <f t="shared" si="0"/>
        <v>5.7971014492753596</v>
      </c>
    </row>
    <row r="17" spans="2:13" s="7" customFormat="1" x14ac:dyDescent="0.2">
      <c r="B17" s="9" t="s">
        <v>39</v>
      </c>
      <c r="C17" s="8">
        <f t="shared" ref="C17:H17" si="1">SUM(C5:C16)</f>
        <v>742</v>
      </c>
      <c r="D17" s="8">
        <f t="shared" si="1"/>
        <v>724</v>
      </c>
      <c r="E17" s="8">
        <f t="shared" si="1"/>
        <v>798</v>
      </c>
      <c r="F17" s="8">
        <f t="shared" si="1"/>
        <v>802</v>
      </c>
      <c r="G17" s="8">
        <f>SUM(G5:G16)</f>
        <v>710</v>
      </c>
      <c r="H17" s="8">
        <f t="shared" si="1"/>
        <v>832</v>
      </c>
      <c r="I17" s="8">
        <f>SUM(I5:I16)</f>
        <v>907</v>
      </c>
      <c r="J17" s="8">
        <f>SUM(J5:J16)</f>
        <v>966</v>
      </c>
      <c r="K17" s="8">
        <v>999</v>
      </c>
      <c r="L17" s="8">
        <f>SUM(L5:L16)</f>
        <v>890</v>
      </c>
      <c r="M17" s="11">
        <f>J17/I17*100-100</f>
        <v>6.5049614112458585</v>
      </c>
    </row>
    <row r="19" spans="2:13" s="39" customFormat="1" x14ac:dyDescent="0.15"/>
    <row r="20" spans="2:13" s="39" customFormat="1" x14ac:dyDescent="0.15"/>
    <row r="21" spans="2:13" s="39" customFormat="1" x14ac:dyDescent="0.15"/>
    <row r="22" spans="2:13" s="39" customFormat="1" x14ac:dyDescent="0.15"/>
    <row r="23" spans="2:13" s="39" customFormat="1" x14ac:dyDescent="0.15"/>
    <row r="24" spans="2:13" s="39" customFormat="1" x14ac:dyDescent="0.15"/>
    <row r="25" spans="2:13" s="39" customFormat="1" x14ac:dyDescent="0.15"/>
    <row r="26" spans="2:13" s="39" customFormat="1" x14ac:dyDescent="0.15"/>
    <row r="27" spans="2:13" s="39" customFormat="1" x14ac:dyDescent="0.15"/>
    <row r="28" spans="2:13" s="39" customFormat="1" x14ac:dyDescent="0.15"/>
    <row r="29" spans="2:13" s="39" customFormat="1" x14ac:dyDescent="0.15"/>
    <row r="30" spans="2:13" s="39" customFormat="1" x14ac:dyDescent="0.15"/>
  </sheetData>
  <sortState xmlns:xlrd2="http://schemas.microsoft.com/office/spreadsheetml/2017/richdata2" columnSort="1" ref="B38:M51">
    <sortCondition descending="1" ref="B51:M51"/>
  </sortState>
  <mergeCells count="1">
    <mergeCell ref="B2:M2"/>
  </mergeCells>
  <printOptions horizontalCentered="1" verticalCentered="1" gridLinesSet="0"/>
  <pageMargins left="0.98425196850393704" right="0.19685039370078741" top="0.98425196850393704" bottom="0.39370078740157483" header="0" footer="0"/>
  <pageSetup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0CB9A-4FD3-49AE-B551-4B897B33485A}">
  <dimension ref="B1:Q14"/>
  <sheetViews>
    <sheetView workbookViewId="0">
      <selection activeCell="J35" sqref="J35"/>
    </sheetView>
  </sheetViews>
  <sheetFormatPr baseColWidth="10" defaultRowHeight="14" x14ac:dyDescent="0.2"/>
  <sheetData>
    <row r="1" spans="2:17" x14ac:dyDescent="0.2">
      <c r="B1" s="38" t="s">
        <v>123</v>
      </c>
    </row>
    <row r="3" spans="2:17" x14ac:dyDescent="0.2">
      <c r="P3" s="7" t="s">
        <v>108</v>
      </c>
      <c r="Q3" s="37">
        <v>1860</v>
      </c>
    </row>
    <row r="4" spans="2:17" x14ac:dyDescent="0.2">
      <c r="P4" s="7" t="s">
        <v>109</v>
      </c>
      <c r="Q4" s="37">
        <v>1862</v>
      </c>
    </row>
    <row r="5" spans="2:17" x14ac:dyDescent="0.2">
      <c r="P5" s="7" t="s">
        <v>110</v>
      </c>
      <c r="Q5" s="37">
        <v>2071</v>
      </c>
    </row>
    <row r="6" spans="2:17" x14ac:dyDescent="0.2">
      <c r="P6" s="7" t="s">
        <v>111</v>
      </c>
      <c r="Q6" s="37">
        <v>1690</v>
      </c>
    </row>
    <row r="7" spans="2:17" x14ac:dyDescent="0.2">
      <c r="P7" s="7" t="s">
        <v>112</v>
      </c>
      <c r="Q7" s="37">
        <v>1702</v>
      </c>
    </row>
    <row r="8" spans="2:17" x14ac:dyDescent="0.2">
      <c r="P8" s="7" t="s">
        <v>113</v>
      </c>
      <c r="Q8" s="37">
        <v>1683</v>
      </c>
    </row>
    <row r="9" spans="2:17" x14ac:dyDescent="0.2">
      <c r="P9" s="7" t="s">
        <v>114</v>
      </c>
      <c r="Q9" s="37">
        <v>1710</v>
      </c>
    </row>
    <row r="10" spans="2:17" x14ac:dyDescent="0.2">
      <c r="P10" s="7" t="s">
        <v>115</v>
      </c>
      <c r="Q10" s="37">
        <v>1774</v>
      </c>
    </row>
    <row r="11" spans="2:17" x14ac:dyDescent="0.2">
      <c r="P11" s="7" t="s">
        <v>116</v>
      </c>
      <c r="Q11" s="37">
        <v>1686</v>
      </c>
    </row>
    <row r="12" spans="2:17" x14ac:dyDescent="0.2">
      <c r="P12" s="7" t="s">
        <v>117</v>
      </c>
      <c r="Q12" s="37">
        <v>1793</v>
      </c>
    </row>
    <row r="13" spans="2:17" x14ac:dyDescent="0.2">
      <c r="P13" s="7" t="s">
        <v>118</v>
      </c>
      <c r="Q13" s="37">
        <v>1780</v>
      </c>
    </row>
    <row r="14" spans="2:17" x14ac:dyDescent="0.2">
      <c r="P14" s="7" t="s">
        <v>119</v>
      </c>
      <c r="Q14" s="37">
        <v>1866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D6EDE-7991-4178-A360-4DBF8D12DDC4}">
  <dimension ref="B2"/>
  <sheetViews>
    <sheetView workbookViewId="0">
      <selection activeCell="B2" sqref="B2"/>
    </sheetView>
  </sheetViews>
  <sheetFormatPr baseColWidth="10" defaultRowHeight="14" x14ac:dyDescent="0.2"/>
  <sheetData>
    <row r="2" spans="2:2" x14ac:dyDescent="0.2">
      <c r="B2" s="38" t="s">
        <v>122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FFF99-5BB6-4057-8C2A-271D2A426C83}">
  <dimension ref="B1:X36"/>
  <sheetViews>
    <sheetView workbookViewId="0">
      <selection activeCell="B36" sqref="B36"/>
    </sheetView>
  </sheetViews>
  <sheetFormatPr baseColWidth="10" defaultRowHeight="14" x14ac:dyDescent="0.2"/>
  <cols>
    <col min="1" max="1" width="4.7109375" customWidth="1"/>
    <col min="2" max="2" width="21" bestFit="1" customWidth="1"/>
    <col min="3" max="3" width="7.5703125" bestFit="1" customWidth="1"/>
    <col min="4" max="4" width="10.5703125" bestFit="1" customWidth="1"/>
    <col min="5" max="5" width="10.7109375" bestFit="1" customWidth="1"/>
    <col min="6" max="6" width="7.85546875" customWidth="1"/>
    <col min="7" max="7" width="8.7109375" bestFit="1" customWidth="1"/>
    <col min="8" max="8" width="10.140625" bestFit="1" customWidth="1"/>
    <col min="9" max="9" width="7" customWidth="1"/>
    <col min="10" max="10" width="10.85546875" bestFit="1" customWidth="1"/>
    <col min="11" max="11" width="8.28515625" customWidth="1"/>
    <col min="12" max="12" width="11.5703125" bestFit="1" customWidth="1"/>
    <col min="13" max="13" width="8.5703125" bestFit="1" customWidth="1"/>
    <col min="14" max="14" width="8.28515625" customWidth="1"/>
    <col min="15" max="15" width="11.5703125" bestFit="1" customWidth="1"/>
    <col min="16" max="16" width="9.140625" bestFit="1" customWidth="1"/>
    <col min="17" max="17" width="7.7109375" customWidth="1"/>
    <col min="18" max="18" width="9" bestFit="1" customWidth="1"/>
    <col min="19" max="19" width="9.85546875" customWidth="1"/>
    <col min="20" max="20" width="10.85546875" bestFit="1" customWidth="1"/>
    <col min="21" max="21" width="10.140625" bestFit="1" customWidth="1"/>
    <col min="22" max="22" width="7.140625" bestFit="1" customWidth="1"/>
    <col min="23" max="23" width="8.5703125" bestFit="1" customWidth="1"/>
    <col min="24" max="24" width="7.7109375" bestFit="1" customWidth="1"/>
  </cols>
  <sheetData>
    <row r="1" spans="2:24" ht="16" x14ac:dyDescent="0.2">
      <c r="B1" s="14" t="s">
        <v>105</v>
      </c>
    </row>
    <row r="3" spans="2:24" ht="42" x14ac:dyDescent="0.2">
      <c r="B3" s="20" t="s">
        <v>58</v>
      </c>
      <c r="C3" s="21" t="s">
        <v>59</v>
      </c>
      <c r="D3" s="21" t="s">
        <v>60</v>
      </c>
      <c r="E3" s="21" t="s">
        <v>61</v>
      </c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21" t="s">
        <v>68</v>
      </c>
      <c r="M3" s="21" t="s">
        <v>69</v>
      </c>
      <c r="N3" s="21" t="s">
        <v>70</v>
      </c>
      <c r="O3" s="21" t="s">
        <v>71</v>
      </c>
      <c r="P3" s="21" t="s">
        <v>72</v>
      </c>
      <c r="Q3" s="21" t="s">
        <v>73</v>
      </c>
      <c r="R3" s="21" t="s">
        <v>74</v>
      </c>
      <c r="S3" s="21" t="s">
        <v>75</v>
      </c>
      <c r="T3" s="21" t="s">
        <v>76</v>
      </c>
      <c r="U3" s="21" t="s">
        <v>77</v>
      </c>
      <c r="V3" s="21" t="s">
        <v>78</v>
      </c>
      <c r="W3" s="21" t="s">
        <v>79</v>
      </c>
      <c r="X3" s="21" t="s">
        <v>55</v>
      </c>
    </row>
    <row r="4" spans="2:24" x14ac:dyDescent="0.2">
      <c r="B4" s="19" t="s">
        <v>0</v>
      </c>
      <c r="C4" s="1">
        <v>343</v>
      </c>
      <c r="D4" s="1">
        <v>344</v>
      </c>
      <c r="E4" s="1">
        <v>10</v>
      </c>
      <c r="F4" s="1">
        <v>1</v>
      </c>
      <c r="G4" s="1">
        <v>61</v>
      </c>
      <c r="H4" s="1">
        <v>58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f>SUM(C4:W4)</f>
        <v>817</v>
      </c>
    </row>
    <row r="5" spans="2:24" x14ac:dyDescent="0.2">
      <c r="B5" s="19" t="s">
        <v>1</v>
      </c>
      <c r="C5" s="1">
        <v>433</v>
      </c>
      <c r="D5" s="1">
        <v>434</v>
      </c>
      <c r="E5" s="1">
        <v>0</v>
      </c>
      <c r="F5" s="1">
        <v>20</v>
      </c>
      <c r="G5" s="1">
        <v>88</v>
      </c>
      <c r="H5" s="1">
        <v>86</v>
      </c>
      <c r="I5" s="1">
        <v>11</v>
      </c>
      <c r="J5" s="1">
        <v>1</v>
      </c>
      <c r="K5" s="1">
        <v>1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1</v>
      </c>
      <c r="V5" s="1">
        <v>0</v>
      </c>
      <c r="W5" s="1">
        <v>0</v>
      </c>
      <c r="X5" s="1">
        <f t="shared" ref="X5:X33" si="0">SUM(C5:W5)</f>
        <v>1075</v>
      </c>
    </row>
    <row r="6" spans="2:24" x14ac:dyDescent="0.2">
      <c r="B6" s="19" t="s">
        <v>22</v>
      </c>
      <c r="C6" s="1">
        <v>0</v>
      </c>
      <c r="D6" s="1">
        <v>0</v>
      </c>
      <c r="E6" s="1">
        <v>1461</v>
      </c>
      <c r="F6" s="1">
        <v>276</v>
      </c>
      <c r="G6" s="1">
        <v>335</v>
      </c>
      <c r="H6" s="1">
        <v>332</v>
      </c>
      <c r="I6" s="1">
        <v>31</v>
      </c>
      <c r="J6" s="1">
        <v>2</v>
      </c>
      <c r="K6" s="1">
        <v>2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1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f t="shared" si="0"/>
        <v>2440</v>
      </c>
    </row>
    <row r="7" spans="2:24" x14ac:dyDescent="0.2">
      <c r="B7" s="19" t="s">
        <v>26</v>
      </c>
      <c r="C7" s="1">
        <v>0</v>
      </c>
      <c r="D7" s="1">
        <v>0</v>
      </c>
      <c r="E7" s="1">
        <v>122</v>
      </c>
      <c r="F7" s="1">
        <v>0</v>
      </c>
      <c r="G7" s="1">
        <v>38</v>
      </c>
      <c r="H7" s="1">
        <v>38</v>
      </c>
      <c r="I7" s="1">
        <v>2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f t="shared" si="0"/>
        <v>200</v>
      </c>
    </row>
    <row r="8" spans="2:24" x14ac:dyDescent="0.2">
      <c r="B8" s="19" t="s">
        <v>2</v>
      </c>
      <c r="C8" s="1">
        <v>960</v>
      </c>
      <c r="D8" s="1">
        <v>945</v>
      </c>
      <c r="E8" s="1">
        <v>276</v>
      </c>
      <c r="F8" s="1">
        <v>349</v>
      </c>
      <c r="G8" s="1">
        <v>114</v>
      </c>
      <c r="H8" s="1">
        <v>111</v>
      </c>
      <c r="I8" s="1">
        <v>168</v>
      </c>
      <c r="J8" s="1">
        <v>6</v>
      </c>
      <c r="K8" s="1">
        <v>2</v>
      </c>
      <c r="L8" s="1">
        <v>0</v>
      </c>
      <c r="M8" s="1">
        <v>0</v>
      </c>
      <c r="N8" s="1">
        <v>1</v>
      </c>
      <c r="O8" s="1">
        <v>3</v>
      </c>
      <c r="P8" s="1">
        <v>0</v>
      </c>
      <c r="Q8" s="1">
        <v>0</v>
      </c>
      <c r="R8" s="1">
        <v>3</v>
      </c>
      <c r="S8" s="1">
        <v>0</v>
      </c>
      <c r="T8" s="1">
        <v>0</v>
      </c>
      <c r="U8" s="1">
        <v>6</v>
      </c>
      <c r="V8" s="1">
        <v>4</v>
      </c>
      <c r="W8" s="1">
        <v>0</v>
      </c>
      <c r="X8" s="1">
        <f t="shared" si="0"/>
        <v>2948</v>
      </c>
    </row>
    <row r="9" spans="2:24" x14ac:dyDescent="0.2">
      <c r="B9" s="19" t="s">
        <v>3</v>
      </c>
      <c r="C9" s="1">
        <v>264</v>
      </c>
      <c r="D9" s="1">
        <v>264</v>
      </c>
      <c r="E9" s="1">
        <v>399</v>
      </c>
      <c r="F9" s="1">
        <v>72</v>
      </c>
      <c r="G9" s="1">
        <v>103</v>
      </c>
      <c r="H9" s="1">
        <v>102</v>
      </c>
      <c r="I9" s="1">
        <v>5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f t="shared" si="0"/>
        <v>1209</v>
      </c>
    </row>
    <row r="10" spans="2:24" x14ac:dyDescent="0.2">
      <c r="B10" s="19" t="s">
        <v>24</v>
      </c>
      <c r="C10" s="1">
        <v>54</v>
      </c>
      <c r="D10" s="1">
        <v>52</v>
      </c>
      <c r="E10" s="1">
        <v>14</v>
      </c>
      <c r="F10" s="1">
        <v>0</v>
      </c>
      <c r="G10" s="1">
        <v>18</v>
      </c>
      <c r="H10" s="1">
        <v>19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f t="shared" si="0"/>
        <v>157</v>
      </c>
    </row>
    <row r="11" spans="2:24" x14ac:dyDescent="0.2">
      <c r="B11" s="19" t="s">
        <v>23</v>
      </c>
      <c r="C11" s="1">
        <v>117</v>
      </c>
      <c r="D11" s="1">
        <v>117</v>
      </c>
      <c r="E11" s="1">
        <v>332</v>
      </c>
      <c r="F11" s="1">
        <v>190</v>
      </c>
      <c r="G11" s="1">
        <v>84</v>
      </c>
      <c r="H11" s="1">
        <v>83</v>
      </c>
      <c r="I11" s="1">
        <v>62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f t="shared" si="0"/>
        <v>985</v>
      </c>
    </row>
    <row r="12" spans="2:24" x14ac:dyDescent="0.2">
      <c r="B12" s="19" t="s">
        <v>25</v>
      </c>
      <c r="C12" s="1">
        <v>66</v>
      </c>
      <c r="D12" s="1">
        <v>65</v>
      </c>
      <c r="E12" s="1">
        <v>341</v>
      </c>
      <c r="F12" s="1">
        <v>49</v>
      </c>
      <c r="G12" s="1">
        <v>0</v>
      </c>
      <c r="H12" s="1">
        <v>0</v>
      </c>
      <c r="I12" s="1">
        <v>41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f t="shared" si="0"/>
        <v>562</v>
      </c>
    </row>
    <row r="13" spans="2:24" x14ac:dyDescent="0.2">
      <c r="B13" s="19" t="s">
        <v>4</v>
      </c>
      <c r="C13" s="1">
        <v>149</v>
      </c>
      <c r="D13" s="1">
        <v>149</v>
      </c>
      <c r="E13" s="1">
        <v>1</v>
      </c>
      <c r="F13" s="1">
        <v>61</v>
      </c>
      <c r="G13" s="1">
        <v>62</v>
      </c>
      <c r="H13" s="1">
        <v>61</v>
      </c>
      <c r="I13" s="1">
        <v>9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1</v>
      </c>
      <c r="V13" s="1">
        <v>0</v>
      </c>
      <c r="W13" s="1">
        <v>0</v>
      </c>
      <c r="X13" s="1">
        <f t="shared" si="0"/>
        <v>493</v>
      </c>
    </row>
    <row r="14" spans="2:24" x14ac:dyDescent="0.2">
      <c r="B14" s="19" t="s">
        <v>41</v>
      </c>
      <c r="C14" s="1">
        <v>46</v>
      </c>
      <c r="D14" s="1">
        <v>46</v>
      </c>
      <c r="E14" s="1">
        <v>0</v>
      </c>
      <c r="F14" s="1">
        <v>34</v>
      </c>
      <c r="G14" s="1">
        <v>0</v>
      </c>
      <c r="H14" s="1">
        <v>0</v>
      </c>
      <c r="I14" s="1">
        <v>17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f t="shared" si="0"/>
        <v>143</v>
      </c>
    </row>
    <row r="15" spans="2:24" x14ac:dyDescent="0.2">
      <c r="B15" s="19" t="s">
        <v>27</v>
      </c>
      <c r="C15" s="1">
        <v>0</v>
      </c>
      <c r="D15" s="1">
        <v>0</v>
      </c>
      <c r="E15" s="1">
        <v>0</v>
      </c>
      <c r="F15" s="1">
        <v>0</v>
      </c>
      <c r="G15" s="1">
        <v>13</v>
      </c>
      <c r="H15" s="1">
        <v>13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f>SUM(C15:W15)</f>
        <v>26</v>
      </c>
    </row>
    <row r="16" spans="2:24" x14ac:dyDescent="0.2">
      <c r="B16" s="19" t="s">
        <v>5</v>
      </c>
      <c r="C16" s="1">
        <v>395</v>
      </c>
      <c r="D16" s="1">
        <v>394</v>
      </c>
      <c r="E16" s="1">
        <v>0</v>
      </c>
      <c r="F16" s="1">
        <v>306</v>
      </c>
      <c r="G16" s="1">
        <v>319</v>
      </c>
      <c r="H16" s="1">
        <v>319</v>
      </c>
      <c r="I16" s="1">
        <v>104</v>
      </c>
      <c r="J16" s="1">
        <v>33</v>
      </c>
      <c r="K16" s="1">
        <v>7</v>
      </c>
      <c r="L16" s="1">
        <v>2</v>
      </c>
      <c r="M16" s="1">
        <v>0</v>
      </c>
      <c r="N16" s="1">
        <v>0</v>
      </c>
      <c r="O16" s="1">
        <v>70</v>
      </c>
      <c r="P16" s="1">
        <v>0</v>
      </c>
      <c r="Q16" s="1">
        <v>0</v>
      </c>
      <c r="R16" s="1">
        <v>41</v>
      </c>
      <c r="S16" s="1">
        <v>47</v>
      </c>
      <c r="T16" s="1">
        <v>16</v>
      </c>
      <c r="U16" s="1">
        <v>0</v>
      </c>
      <c r="V16" s="1">
        <v>0</v>
      </c>
      <c r="W16" s="1">
        <v>0</v>
      </c>
      <c r="X16" s="1">
        <f t="shared" si="0"/>
        <v>2053</v>
      </c>
    </row>
    <row r="17" spans="2:24" x14ac:dyDescent="0.2">
      <c r="B17" s="19" t="s">
        <v>6</v>
      </c>
      <c r="C17" s="1">
        <v>505</v>
      </c>
      <c r="D17" s="1">
        <v>503</v>
      </c>
      <c r="E17" s="1">
        <v>2</v>
      </c>
      <c r="F17" s="1">
        <v>5</v>
      </c>
      <c r="G17" s="1">
        <v>0</v>
      </c>
      <c r="H17" s="1">
        <v>0</v>
      </c>
      <c r="I17" s="1">
        <v>4</v>
      </c>
      <c r="J17" s="1">
        <v>106</v>
      </c>
      <c r="K17" s="1">
        <v>23</v>
      </c>
      <c r="L17" s="1">
        <v>27</v>
      </c>
      <c r="M17" s="1">
        <v>9</v>
      </c>
      <c r="N17" s="1">
        <v>0</v>
      </c>
      <c r="O17" s="1">
        <v>4</v>
      </c>
      <c r="P17" s="1">
        <v>23</v>
      </c>
      <c r="Q17" s="1">
        <v>22</v>
      </c>
      <c r="R17" s="1">
        <v>3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f t="shared" si="0"/>
        <v>1236</v>
      </c>
    </row>
    <row r="18" spans="2:24" x14ac:dyDescent="0.2">
      <c r="B18" s="19" t="s">
        <v>7</v>
      </c>
      <c r="C18" s="1">
        <v>1092</v>
      </c>
      <c r="D18" s="1">
        <v>1082</v>
      </c>
      <c r="E18" s="1">
        <v>3</v>
      </c>
      <c r="F18" s="1">
        <v>0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  <c r="L18" s="1">
        <v>37</v>
      </c>
      <c r="M18" s="1">
        <v>31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f t="shared" si="0"/>
        <v>2246</v>
      </c>
    </row>
    <row r="19" spans="2:24" x14ac:dyDescent="0.2">
      <c r="B19" s="19" t="s">
        <v>9</v>
      </c>
      <c r="C19" s="1">
        <v>103</v>
      </c>
      <c r="D19" s="1">
        <v>94</v>
      </c>
      <c r="E19" s="1">
        <v>0</v>
      </c>
      <c r="F19" s="1">
        <v>226</v>
      </c>
      <c r="G19" s="1">
        <v>0</v>
      </c>
      <c r="H19" s="1">
        <v>0</v>
      </c>
      <c r="I19" s="1">
        <v>210</v>
      </c>
      <c r="J19" s="1">
        <v>9</v>
      </c>
      <c r="K19" s="1">
        <v>88</v>
      </c>
      <c r="L19" s="1">
        <v>0</v>
      </c>
      <c r="M19" s="1">
        <v>2</v>
      </c>
      <c r="N19" s="1">
        <v>78</v>
      </c>
      <c r="O19" s="1">
        <v>0</v>
      </c>
      <c r="P19" s="1">
        <v>29</v>
      </c>
      <c r="Q19" s="1">
        <v>27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2</v>
      </c>
      <c r="X19" s="1">
        <f t="shared" si="0"/>
        <v>868</v>
      </c>
    </row>
    <row r="20" spans="2:24" x14ac:dyDescent="0.2">
      <c r="B20" s="19" t="s">
        <v>8</v>
      </c>
      <c r="C20" s="1">
        <v>265</v>
      </c>
      <c r="D20" s="1">
        <v>262</v>
      </c>
      <c r="E20" s="1">
        <v>1</v>
      </c>
      <c r="F20" s="1">
        <v>44</v>
      </c>
      <c r="G20" s="1">
        <v>0</v>
      </c>
      <c r="H20" s="1">
        <v>0</v>
      </c>
      <c r="I20" s="1">
        <v>4</v>
      </c>
      <c r="J20" s="1">
        <v>2</v>
      </c>
      <c r="K20" s="1">
        <v>1</v>
      </c>
      <c r="L20" s="1">
        <v>6</v>
      </c>
      <c r="M20" s="1">
        <v>5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f t="shared" si="0"/>
        <v>590</v>
      </c>
    </row>
    <row r="21" spans="2:24" x14ac:dyDescent="0.2">
      <c r="B21" s="19" t="s">
        <v>10</v>
      </c>
      <c r="C21" s="1">
        <v>622</v>
      </c>
      <c r="D21" s="1">
        <v>618</v>
      </c>
      <c r="E21" s="1">
        <v>1</v>
      </c>
      <c r="F21" s="1">
        <v>2</v>
      </c>
      <c r="G21" s="1">
        <v>6</v>
      </c>
      <c r="H21" s="1">
        <v>6</v>
      </c>
      <c r="I21" s="1">
        <v>3</v>
      </c>
      <c r="J21" s="1">
        <v>0</v>
      </c>
      <c r="K21" s="1">
        <v>0</v>
      </c>
      <c r="L21" s="1">
        <v>1</v>
      </c>
      <c r="M21" s="1">
        <v>1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f t="shared" si="0"/>
        <v>1260</v>
      </c>
    </row>
    <row r="22" spans="2:24" x14ac:dyDescent="0.2">
      <c r="B22" s="19" t="s">
        <v>11</v>
      </c>
      <c r="C22" s="1">
        <v>219</v>
      </c>
      <c r="D22" s="1">
        <v>219</v>
      </c>
      <c r="E22" s="1">
        <v>0</v>
      </c>
      <c r="F22" s="1">
        <v>61</v>
      </c>
      <c r="G22" s="1">
        <v>43</v>
      </c>
      <c r="H22" s="1">
        <v>42</v>
      </c>
      <c r="I22" s="1">
        <v>9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f t="shared" si="0"/>
        <v>593</v>
      </c>
    </row>
    <row r="23" spans="2:24" x14ac:dyDescent="0.2">
      <c r="B23" s="19" t="s">
        <v>21</v>
      </c>
      <c r="C23" s="1">
        <v>1</v>
      </c>
      <c r="D23" s="1">
        <v>1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f t="shared" si="0"/>
        <v>2</v>
      </c>
    </row>
    <row r="24" spans="2:24" x14ac:dyDescent="0.2">
      <c r="B24" s="19" t="s">
        <v>12</v>
      </c>
      <c r="C24" s="1">
        <v>10</v>
      </c>
      <c r="D24" s="1">
        <v>10</v>
      </c>
      <c r="E24" s="1">
        <v>0</v>
      </c>
      <c r="F24" s="1">
        <v>4</v>
      </c>
      <c r="G24" s="1">
        <v>0</v>
      </c>
      <c r="H24" s="1">
        <v>0</v>
      </c>
      <c r="I24" s="1">
        <v>5</v>
      </c>
      <c r="J24" s="1">
        <v>0</v>
      </c>
      <c r="K24" s="1">
        <v>0</v>
      </c>
      <c r="L24" s="1">
        <v>0</v>
      </c>
      <c r="M24" s="1">
        <v>0</v>
      </c>
      <c r="N24" s="1">
        <v>1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f t="shared" si="0"/>
        <v>30</v>
      </c>
    </row>
    <row r="25" spans="2:24" x14ac:dyDescent="0.2">
      <c r="B25" s="19" t="s">
        <v>42</v>
      </c>
      <c r="C25" s="1">
        <v>1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f t="shared" si="0"/>
        <v>1</v>
      </c>
    </row>
    <row r="26" spans="2:24" x14ac:dyDescent="0.2">
      <c r="B26" s="19" t="s">
        <v>13</v>
      </c>
      <c r="C26" s="1">
        <v>111</v>
      </c>
      <c r="D26" s="1">
        <v>109</v>
      </c>
      <c r="E26" s="1">
        <v>0</v>
      </c>
      <c r="F26" s="1">
        <v>11</v>
      </c>
      <c r="G26" s="1">
        <v>1</v>
      </c>
      <c r="H26" s="1">
        <v>1</v>
      </c>
      <c r="I26" s="1">
        <v>10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2</v>
      </c>
      <c r="Q26" s="1">
        <v>2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f t="shared" si="0"/>
        <v>247</v>
      </c>
    </row>
    <row r="27" spans="2:24" x14ac:dyDescent="0.2">
      <c r="B27" s="19" t="s">
        <v>14</v>
      </c>
      <c r="C27" s="1">
        <v>81</v>
      </c>
      <c r="D27" s="1">
        <v>78</v>
      </c>
      <c r="E27" s="1">
        <v>0</v>
      </c>
      <c r="F27" s="1">
        <v>0</v>
      </c>
      <c r="G27" s="1">
        <v>2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f t="shared" si="0"/>
        <v>161</v>
      </c>
    </row>
    <row r="28" spans="2:24" x14ac:dyDescent="0.2">
      <c r="B28" s="19" t="s">
        <v>20</v>
      </c>
      <c r="C28" s="1">
        <v>0</v>
      </c>
      <c r="D28" s="1">
        <v>0</v>
      </c>
      <c r="E28" s="1">
        <v>0</v>
      </c>
      <c r="F28" s="1">
        <v>2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f t="shared" si="0"/>
        <v>2</v>
      </c>
    </row>
    <row r="29" spans="2:24" x14ac:dyDescent="0.2">
      <c r="B29" s="19" t="s">
        <v>19</v>
      </c>
      <c r="C29" s="1">
        <v>8</v>
      </c>
      <c r="D29" s="1">
        <v>10</v>
      </c>
      <c r="E29" s="1">
        <v>0</v>
      </c>
      <c r="F29" s="1">
        <v>0</v>
      </c>
      <c r="G29" s="1">
        <v>2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f t="shared" si="0"/>
        <v>20</v>
      </c>
    </row>
    <row r="30" spans="2:24" x14ac:dyDescent="0.2">
      <c r="B30" s="19" t="s">
        <v>15</v>
      </c>
      <c r="C30" s="1">
        <v>31</v>
      </c>
      <c r="D30" s="1">
        <v>32</v>
      </c>
      <c r="E30" s="1">
        <v>3</v>
      </c>
      <c r="F30" s="1">
        <v>1</v>
      </c>
      <c r="G30" s="1">
        <v>31</v>
      </c>
      <c r="H30" s="1">
        <v>30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f t="shared" si="0"/>
        <v>128</v>
      </c>
    </row>
    <row r="31" spans="2:24" x14ac:dyDescent="0.2">
      <c r="B31" s="19" t="s">
        <v>16</v>
      </c>
      <c r="C31" s="1">
        <v>22</v>
      </c>
      <c r="D31" s="1">
        <v>21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f t="shared" si="0"/>
        <v>43</v>
      </c>
    </row>
    <row r="32" spans="2:24" x14ac:dyDescent="0.2">
      <c r="B32" s="19" t="s">
        <v>17</v>
      </c>
      <c r="C32" s="1">
        <v>339</v>
      </c>
      <c r="D32" s="1">
        <v>336</v>
      </c>
      <c r="E32" s="1">
        <v>10</v>
      </c>
      <c r="F32" s="1">
        <v>5</v>
      </c>
      <c r="G32" s="1">
        <v>10</v>
      </c>
      <c r="H32" s="1">
        <v>11</v>
      </c>
      <c r="I32" s="1">
        <v>2</v>
      </c>
      <c r="J32" s="1">
        <v>2</v>
      </c>
      <c r="K32" s="1">
        <v>2</v>
      </c>
      <c r="L32" s="1">
        <v>9</v>
      </c>
      <c r="M32" s="1">
        <v>4</v>
      </c>
      <c r="N32" s="1">
        <v>0</v>
      </c>
      <c r="O32" s="1">
        <v>0</v>
      </c>
      <c r="P32" s="1">
        <v>22</v>
      </c>
      <c r="Q32" s="1">
        <v>22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f t="shared" si="0"/>
        <v>774</v>
      </c>
    </row>
    <row r="33" spans="2:24" x14ac:dyDescent="0.2">
      <c r="B33" s="19" t="s">
        <v>18</v>
      </c>
      <c r="C33" s="1">
        <v>46</v>
      </c>
      <c r="D33" s="1">
        <v>46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11</v>
      </c>
      <c r="K33" s="1">
        <v>10</v>
      </c>
      <c r="L33" s="1">
        <v>27</v>
      </c>
      <c r="M33" s="1">
        <v>28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f t="shared" si="0"/>
        <v>168</v>
      </c>
    </row>
    <row r="34" spans="2:24" x14ac:dyDescent="0.2">
      <c r="B34" s="19" t="s">
        <v>55</v>
      </c>
      <c r="C34" s="1">
        <f>SUM(C4:C33)</f>
        <v>6283</v>
      </c>
      <c r="D34" s="1">
        <f t="shared" ref="D34:X34" si="1">SUM(D4:D33)</f>
        <v>6231</v>
      </c>
      <c r="E34" s="1">
        <f t="shared" si="1"/>
        <v>2976</v>
      </c>
      <c r="F34" s="1">
        <f t="shared" si="1"/>
        <v>1719</v>
      </c>
      <c r="G34" s="1">
        <f t="shared" si="1"/>
        <v>1331</v>
      </c>
      <c r="H34" s="1">
        <f t="shared" si="1"/>
        <v>1312</v>
      </c>
      <c r="I34" s="1">
        <f t="shared" si="1"/>
        <v>697</v>
      </c>
      <c r="J34" s="1">
        <f t="shared" si="1"/>
        <v>172</v>
      </c>
      <c r="K34" s="1">
        <f t="shared" si="1"/>
        <v>136</v>
      </c>
      <c r="L34" s="1">
        <f t="shared" si="1"/>
        <v>109</v>
      </c>
      <c r="M34" s="1">
        <f t="shared" si="1"/>
        <v>80</v>
      </c>
      <c r="N34" s="1">
        <f t="shared" si="1"/>
        <v>80</v>
      </c>
      <c r="O34" s="1">
        <f t="shared" si="1"/>
        <v>77</v>
      </c>
      <c r="P34" s="1">
        <f t="shared" si="1"/>
        <v>76</v>
      </c>
      <c r="Q34" s="1">
        <f t="shared" si="1"/>
        <v>73</v>
      </c>
      <c r="R34" s="1">
        <f t="shared" si="1"/>
        <v>48</v>
      </c>
      <c r="S34" s="1">
        <f t="shared" si="1"/>
        <v>47</v>
      </c>
      <c r="T34" s="1">
        <f t="shared" si="1"/>
        <v>16</v>
      </c>
      <c r="U34" s="1">
        <f t="shared" si="1"/>
        <v>8</v>
      </c>
      <c r="V34" s="1">
        <f t="shared" si="1"/>
        <v>4</v>
      </c>
      <c r="W34" s="1">
        <f t="shared" si="1"/>
        <v>2</v>
      </c>
      <c r="X34" s="1">
        <f t="shared" si="1"/>
        <v>21477</v>
      </c>
    </row>
    <row r="36" spans="2:24" x14ac:dyDescent="0.2">
      <c r="B36" t="s">
        <v>57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E301-FB64-4648-BA95-FD56B71113CF}">
  <dimension ref="B1:Q34"/>
  <sheetViews>
    <sheetView workbookViewId="0">
      <selection activeCell="T20" sqref="T20"/>
    </sheetView>
  </sheetViews>
  <sheetFormatPr baseColWidth="10" defaultRowHeight="14" x14ac:dyDescent="0.2"/>
  <cols>
    <col min="1" max="1" width="3.7109375" customWidth="1"/>
    <col min="2" max="2" width="17.85546875" customWidth="1"/>
    <col min="3" max="3" width="9" bestFit="1" customWidth="1"/>
    <col min="4" max="4" width="14.5703125" bestFit="1" customWidth="1"/>
    <col min="5" max="5" width="8.42578125" bestFit="1" customWidth="1"/>
    <col min="6" max="6" width="7.42578125" bestFit="1" customWidth="1"/>
    <col min="7" max="7" width="10.42578125" bestFit="1" customWidth="1"/>
    <col min="8" max="8" width="7.28515625" bestFit="1" customWidth="1"/>
    <col min="9" max="9" width="17.7109375" bestFit="1" customWidth="1"/>
    <col min="10" max="10" width="6.7109375" bestFit="1" customWidth="1"/>
    <col min="11" max="11" width="10.28515625" bestFit="1" customWidth="1"/>
    <col min="12" max="12" width="8.28515625" bestFit="1" customWidth="1"/>
    <col min="13" max="14" width="8.85546875" bestFit="1" customWidth="1"/>
    <col min="15" max="15" width="7" bestFit="1" customWidth="1"/>
    <col min="16" max="16" width="5.140625" bestFit="1" customWidth="1"/>
    <col min="17" max="17" width="8.42578125" bestFit="1" customWidth="1"/>
  </cols>
  <sheetData>
    <row r="1" spans="2:17" ht="16" x14ac:dyDescent="0.2">
      <c r="B1" s="14" t="s">
        <v>106</v>
      </c>
    </row>
    <row r="3" spans="2:17" ht="33.75" customHeight="1" x14ac:dyDescent="0.2">
      <c r="B3" s="22" t="s">
        <v>58</v>
      </c>
      <c r="C3" s="23" t="s">
        <v>81</v>
      </c>
      <c r="D3" s="23" t="s">
        <v>82</v>
      </c>
      <c r="E3" s="23" t="s">
        <v>83</v>
      </c>
      <c r="F3" s="23" t="s">
        <v>84</v>
      </c>
      <c r="G3" s="23" t="s">
        <v>85</v>
      </c>
      <c r="H3" s="23" t="s">
        <v>86</v>
      </c>
      <c r="I3" s="23" t="s">
        <v>87</v>
      </c>
      <c r="J3" s="23" t="s">
        <v>88</v>
      </c>
      <c r="K3" s="23" t="s">
        <v>89</v>
      </c>
      <c r="L3" s="23" t="s">
        <v>90</v>
      </c>
      <c r="M3" s="23" t="s">
        <v>91</v>
      </c>
      <c r="N3" s="23" t="s">
        <v>92</v>
      </c>
      <c r="O3" s="23" t="s">
        <v>93</v>
      </c>
      <c r="P3" s="23" t="s">
        <v>80</v>
      </c>
      <c r="Q3" s="22" t="s">
        <v>55</v>
      </c>
    </row>
    <row r="4" spans="2:17" x14ac:dyDescent="0.2">
      <c r="B4" s="24" t="s">
        <v>0</v>
      </c>
      <c r="C4" s="1">
        <v>103</v>
      </c>
      <c r="D4" s="1">
        <v>435</v>
      </c>
      <c r="E4" s="1">
        <v>84</v>
      </c>
      <c r="F4" s="1">
        <v>112</v>
      </c>
      <c r="G4" s="1">
        <v>48</v>
      </c>
      <c r="H4" s="1">
        <v>0</v>
      </c>
      <c r="I4" s="1">
        <v>10</v>
      </c>
      <c r="J4" s="1">
        <v>8</v>
      </c>
      <c r="K4" s="1">
        <v>0</v>
      </c>
      <c r="L4" s="1">
        <v>10</v>
      </c>
      <c r="M4" s="1">
        <v>6</v>
      </c>
      <c r="N4" s="1">
        <v>0</v>
      </c>
      <c r="O4" s="1">
        <v>0</v>
      </c>
      <c r="P4" s="1">
        <v>1</v>
      </c>
      <c r="Q4" s="1">
        <v>817</v>
      </c>
    </row>
    <row r="5" spans="2:17" x14ac:dyDescent="0.2">
      <c r="B5" s="24" t="s">
        <v>1</v>
      </c>
      <c r="C5" s="1">
        <v>12</v>
      </c>
      <c r="D5" s="1">
        <v>522</v>
      </c>
      <c r="E5" s="1">
        <v>102</v>
      </c>
      <c r="F5" s="1">
        <v>153</v>
      </c>
      <c r="G5" s="1">
        <v>68</v>
      </c>
      <c r="H5" s="1">
        <v>140</v>
      </c>
      <c r="I5" s="1">
        <v>18</v>
      </c>
      <c r="J5" s="1">
        <v>12</v>
      </c>
      <c r="K5" s="1">
        <v>4</v>
      </c>
      <c r="L5" s="1">
        <v>12</v>
      </c>
      <c r="M5" s="1">
        <v>4</v>
      </c>
      <c r="N5" s="1">
        <v>5</v>
      </c>
      <c r="O5" s="1">
        <v>0</v>
      </c>
      <c r="P5" s="1">
        <v>23</v>
      </c>
      <c r="Q5" s="1">
        <v>1075</v>
      </c>
    </row>
    <row r="6" spans="2:17" x14ac:dyDescent="0.2">
      <c r="B6" s="24" t="s">
        <v>22</v>
      </c>
      <c r="C6" s="1">
        <v>1992</v>
      </c>
      <c r="D6" s="1">
        <v>0</v>
      </c>
      <c r="E6" s="1">
        <v>8</v>
      </c>
      <c r="F6" s="1">
        <v>432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8</v>
      </c>
      <c r="Q6" s="1">
        <v>2440</v>
      </c>
    </row>
    <row r="7" spans="2:17" x14ac:dyDescent="0.2">
      <c r="B7" s="24" t="s">
        <v>26</v>
      </c>
      <c r="C7" s="1">
        <v>128</v>
      </c>
      <c r="D7" s="1">
        <v>0</v>
      </c>
      <c r="E7" s="1">
        <v>0</v>
      </c>
      <c r="F7" s="1">
        <v>63</v>
      </c>
      <c r="G7" s="1">
        <v>0</v>
      </c>
      <c r="H7" s="1">
        <v>9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/>
      <c r="P7" s="1">
        <v>0</v>
      </c>
      <c r="Q7" s="1">
        <v>200</v>
      </c>
    </row>
    <row r="8" spans="2:17" x14ac:dyDescent="0.2">
      <c r="B8" s="24" t="s">
        <v>2</v>
      </c>
      <c r="C8" s="1">
        <v>1157</v>
      </c>
      <c r="D8" s="1">
        <v>250</v>
      </c>
      <c r="E8" s="1">
        <v>390</v>
      </c>
      <c r="F8" s="1">
        <v>497</v>
      </c>
      <c r="G8" s="1">
        <v>547</v>
      </c>
      <c r="H8" s="1">
        <v>0</v>
      </c>
      <c r="I8" s="1">
        <v>50</v>
      </c>
      <c r="J8" s="1">
        <v>0</v>
      </c>
      <c r="K8" s="1">
        <v>10</v>
      </c>
      <c r="L8" s="1">
        <v>0</v>
      </c>
      <c r="M8" s="1">
        <v>0</v>
      </c>
      <c r="N8" s="1">
        <v>0</v>
      </c>
      <c r="O8" s="1">
        <v>43</v>
      </c>
      <c r="P8" s="1">
        <v>4</v>
      </c>
      <c r="Q8" s="1">
        <v>2948</v>
      </c>
    </row>
    <row r="9" spans="2:17" x14ac:dyDescent="0.2">
      <c r="B9" s="24" t="s">
        <v>3</v>
      </c>
      <c r="C9" s="1">
        <v>843</v>
      </c>
      <c r="D9" s="1">
        <v>170</v>
      </c>
      <c r="E9" s="1">
        <v>18</v>
      </c>
      <c r="F9" s="1">
        <v>156</v>
      </c>
      <c r="G9" s="1">
        <v>0</v>
      </c>
      <c r="H9" s="1">
        <v>0</v>
      </c>
      <c r="I9" s="1">
        <v>0</v>
      </c>
      <c r="J9" s="1">
        <v>2</v>
      </c>
      <c r="K9" s="1">
        <v>0</v>
      </c>
      <c r="L9" s="1">
        <v>4</v>
      </c>
      <c r="M9" s="1">
        <v>0</v>
      </c>
      <c r="N9" s="1">
        <v>0</v>
      </c>
      <c r="O9" s="1">
        <v>0</v>
      </c>
      <c r="P9" s="1">
        <v>16</v>
      </c>
      <c r="Q9" s="1">
        <v>1209</v>
      </c>
    </row>
    <row r="10" spans="2:17" x14ac:dyDescent="0.2">
      <c r="B10" s="24" t="s">
        <v>24</v>
      </c>
      <c r="C10" s="1">
        <v>38</v>
      </c>
      <c r="D10" s="1"/>
      <c r="E10" s="1">
        <v>48</v>
      </c>
      <c r="F10" s="1">
        <v>23</v>
      </c>
      <c r="G10" s="1">
        <v>40</v>
      </c>
      <c r="H10" s="1">
        <v>0</v>
      </c>
      <c r="I10" s="1">
        <v>8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157</v>
      </c>
    </row>
    <row r="11" spans="2:17" x14ac:dyDescent="0.2">
      <c r="B11" s="24" t="s">
        <v>23</v>
      </c>
      <c r="C11" s="1">
        <v>641</v>
      </c>
      <c r="D11" s="1">
        <v>0</v>
      </c>
      <c r="E11" s="1">
        <v>62</v>
      </c>
      <c r="F11" s="1">
        <v>89</v>
      </c>
      <c r="G11" s="1">
        <v>149</v>
      </c>
      <c r="H11" s="1">
        <v>0</v>
      </c>
      <c r="I11" s="1">
        <v>12</v>
      </c>
      <c r="J11" s="1">
        <v>0</v>
      </c>
      <c r="K11" s="1">
        <v>32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985</v>
      </c>
    </row>
    <row r="12" spans="2:17" x14ac:dyDescent="0.2">
      <c r="B12" s="24" t="s">
        <v>25</v>
      </c>
      <c r="C12" s="1">
        <v>496</v>
      </c>
      <c r="D12" s="1">
        <v>0</v>
      </c>
      <c r="E12" s="1">
        <v>0</v>
      </c>
      <c r="F12" s="1">
        <v>50</v>
      </c>
      <c r="G12" s="1">
        <v>0</v>
      </c>
      <c r="H12" s="1">
        <v>0</v>
      </c>
      <c r="I12" s="1">
        <v>0</v>
      </c>
      <c r="J12" s="1">
        <v>0</v>
      </c>
      <c r="K12" s="1">
        <v>13</v>
      </c>
      <c r="L12" s="1">
        <v>0</v>
      </c>
      <c r="M12" s="1">
        <v>0</v>
      </c>
      <c r="N12" s="1">
        <v>0</v>
      </c>
      <c r="O12" s="1">
        <v>0</v>
      </c>
      <c r="P12" s="1">
        <v>3</v>
      </c>
      <c r="Q12" s="1">
        <v>562</v>
      </c>
    </row>
    <row r="13" spans="2:17" x14ac:dyDescent="0.2">
      <c r="B13" s="24" t="s">
        <v>4</v>
      </c>
      <c r="C13" s="1">
        <v>139</v>
      </c>
      <c r="D13" s="1">
        <v>77</v>
      </c>
      <c r="E13" s="1">
        <v>35</v>
      </c>
      <c r="F13" s="1">
        <v>62</v>
      </c>
      <c r="G13" s="1">
        <v>97</v>
      </c>
      <c r="H13" s="1">
        <v>7</v>
      </c>
      <c r="I13" s="1">
        <v>3</v>
      </c>
      <c r="J13" s="1">
        <v>16</v>
      </c>
      <c r="K13" s="1">
        <v>41</v>
      </c>
      <c r="L13" s="1">
        <v>12</v>
      </c>
      <c r="M13" s="1">
        <v>2</v>
      </c>
      <c r="N13" s="1">
        <v>0</v>
      </c>
      <c r="O13" s="1">
        <v>0</v>
      </c>
      <c r="P13" s="1">
        <v>2</v>
      </c>
      <c r="Q13" s="1">
        <v>493</v>
      </c>
    </row>
    <row r="14" spans="2:17" x14ac:dyDescent="0.2">
      <c r="B14" s="24" t="s">
        <v>41</v>
      </c>
      <c r="C14" s="1">
        <v>103</v>
      </c>
      <c r="D14" s="1">
        <v>0</v>
      </c>
      <c r="E14" s="1">
        <v>0</v>
      </c>
      <c r="F14" s="1">
        <v>40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143</v>
      </c>
    </row>
    <row r="15" spans="2:17" x14ac:dyDescent="0.2">
      <c r="B15" s="24" t="s">
        <v>27</v>
      </c>
      <c r="C15" s="1">
        <v>0</v>
      </c>
      <c r="D15" s="1">
        <v>0</v>
      </c>
      <c r="E15" s="1">
        <v>26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26</v>
      </c>
    </row>
    <row r="16" spans="2:17" x14ac:dyDescent="0.2">
      <c r="B16" s="24" t="s">
        <v>5</v>
      </c>
      <c r="C16" s="1">
        <v>306</v>
      </c>
      <c r="D16" s="1">
        <v>0</v>
      </c>
      <c r="E16" s="1">
        <v>854</v>
      </c>
      <c r="F16" s="1">
        <v>77</v>
      </c>
      <c r="G16" s="1">
        <v>586</v>
      </c>
      <c r="H16" s="1">
        <v>0</v>
      </c>
      <c r="I16" s="1">
        <v>129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62</v>
      </c>
      <c r="P16" s="1">
        <v>39</v>
      </c>
      <c r="Q16" s="1">
        <v>2053</v>
      </c>
    </row>
    <row r="17" spans="2:17" x14ac:dyDescent="0.2">
      <c r="B17" s="24" t="s">
        <v>6</v>
      </c>
      <c r="C17" s="1">
        <v>122</v>
      </c>
      <c r="D17" s="1">
        <v>580</v>
      </c>
      <c r="E17" s="1">
        <v>163</v>
      </c>
      <c r="F17" s="1">
        <v>135</v>
      </c>
      <c r="G17" s="1">
        <v>4</v>
      </c>
      <c r="H17" s="1">
        <v>0</v>
      </c>
      <c r="I17" s="1"/>
      <c r="J17" s="1">
        <v>42</v>
      </c>
      <c r="K17" s="1">
        <v>108</v>
      </c>
      <c r="L17" s="1">
        <v>22</v>
      </c>
      <c r="M17" s="1">
        <v>7</v>
      </c>
      <c r="N17" s="1">
        <v>0</v>
      </c>
      <c r="O17" s="1">
        <v>0</v>
      </c>
      <c r="P17" s="1">
        <v>53</v>
      </c>
      <c r="Q17" s="1">
        <v>1236</v>
      </c>
    </row>
    <row r="18" spans="2:17" x14ac:dyDescent="0.2">
      <c r="B18" s="24" t="s">
        <v>7</v>
      </c>
      <c r="C18" s="1">
        <v>216</v>
      </c>
      <c r="D18" s="1">
        <v>1278</v>
      </c>
      <c r="E18" s="1">
        <v>133</v>
      </c>
      <c r="F18" s="1">
        <v>91</v>
      </c>
      <c r="G18" s="1">
        <v>155</v>
      </c>
      <c r="H18" s="1">
        <v>320</v>
      </c>
      <c r="I18" s="1">
        <v>4</v>
      </c>
      <c r="J18" s="1">
        <v>32</v>
      </c>
      <c r="K18" s="1">
        <v>6</v>
      </c>
      <c r="L18" s="1">
        <v>10</v>
      </c>
      <c r="M18" s="1">
        <v>0</v>
      </c>
      <c r="N18" s="1">
        <v>1</v>
      </c>
      <c r="O18" s="1">
        <v>0</v>
      </c>
      <c r="P18" s="1">
        <v>0</v>
      </c>
      <c r="Q18" s="1">
        <v>2246</v>
      </c>
    </row>
    <row r="19" spans="2:17" x14ac:dyDescent="0.2">
      <c r="B19" s="24" t="s">
        <v>9</v>
      </c>
      <c r="C19" s="1">
        <v>80</v>
      </c>
      <c r="D19" s="1">
        <v>8</v>
      </c>
      <c r="E19" s="1">
        <v>423</v>
      </c>
      <c r="F19" s="1">
        <v>28</v>
      </c>
      <c r="G19" s="1">
        <v>93</v>
      </c>
      <c r="H19" s="1">
        <v>8</v>
      </c>
      <c r="I19" s="1">
        <v>21</v>
      </c>
      <c r="J19" s="1">
        <v>0</v>
      </c>
      <c r="K19" s="1">
        <v>24</v>
      </c>
      <c r="L19" s="1">
        <v>0</v>
      </c>
      <c r="M19" s="1">
        <v>25</v>
      </c>
      <c r="N19" s="1">
        <v>97</v>
      </c>
      <c r="O19" s="1">
        <v>0</v>
      </c>
      <c r="P19" s="1">
        <v>61</v>
      </c>
      <c r="Q19" s="1">
        <v>868</v>
      </c>
    </row>
    <row r="20" spans="2:17" x14ac:dyDescent="0.2">
      <c r="B20" s="24" t="s">
        <v>8</v>
      </c>
      <c r="C20" s="1">
        <v>169</v>
      </c>
      <c r="D20" s="1">
        <v>251</v>
      </c>
      <c r="E20" s="1">
        <v>16</v>
      </c>
      <c r="F20" s="1">
        <v>145</v>
      </c>
      <c r="G20" s="1">
        <v>0</v>
      </c>
      <c r="H20" s="1">
        <v>2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7</v>
      </c>
      <c r="Q20" s="1">
        <v>590</v>
      </c>
    </row>
    <row r="21" spans="2:17" x14ac:dyDescent="0.2">
      <c r="B21" s="24" t="s">
        <v>10</v>
      </c>
      <c r="C21" s="1">
        <v>50</v>
      </c>
      <c r="D21" s="1">
        <v>456</v>
      </c>
      <c r="E21" s="1">
        <v>485</v>
      </c>
      <c r="F21" s="1">
        <v>14</v>
      </c>
      <c r="G21" s="1">
        <v>194</v>
      </c>
      <c r="H21" s="1">
        <v>0</v>
      </c>
      <c r="I21" s="1">
        <v>47</v>
      </c>
      <c r="J21" s="1">
        <v>0</v>
      </c>
      <c r="K21" s="1">
        <v>0</v>
      </c>
      <c r="L21" s="1">
        <v>0</v>
      </c>
      <c r="M21" s="1">
        <v>0</v>
      </c>
      <c r="N21" s="1">
        <v>4</v>
      </c>
      <c r="O21" s="1">
        <v>0</v>
      </c>
      <c r="P21" s="1">
        <v>10</v>
      </c>
      <c r="Q21" s="1">
        <v>1260</v>
      </c>
    </row>
    <row r="22" spans="2:17" x14ac:dyDescent="0.2">
      <c r="B22" s="24" t="s">
        <v>11</v>
      </c>
      <c r="C22" s="1">
        <v>111</v>
      </c>
      <c r="D22" s="1">
        <v>262</v>
      </c>
      <c r="E22" s="1">
        <v>43</v>
      </c>
      <c r="F22" s="1">
        <v>55</v>
      </c>
      <c r="G22" s="1">
        <v>93</v>
      </c>
      <c r="H22" s="1">
        <v>0</v>
      </c>
      <c r="I22" s="1">
        <v>2</v>
      </c>
      <c r="J22" s="1">
        <v>0</v>
      </c>
      <c r="K22" s="1">
        <v>21</v>
      </c>
      <c r="L22" s="1">
        <v>0</v>
      </c>
      <c r="M22" s="1">
        <v>0</v>
      </c>
      <c r="N22" s="1">
        <v>0</v>
      </c>
      <c r="O22" s="1">
        <v>0</v>
      </c>
      <c r="P22" s="1">
        <v>6</v>
      </c>
      <c r="Q22" s="1">
        <v>593</v>
      </c>
    </row>
    <row r="23" spans="2:17" x14ac:dyDescent="0.2">
      <c r="B23" s="24" t="s">
        <v>21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2</v>
      </c>
      <c r="M23" s="1">
        <v>0</v>
      </c>
      <c r="N23" s="1">
        <v>0</v>
      </c>
      <c r="O23" s="1">
        <v>0</v>
      </c>
      <c r="P23" s="1">
        <v>0</v>
      </c>
      <c r="Q23" s="1">
        <v>2</v>
      </c>
    </row>
    <row r="24" spans="2:17" x14ac:dyDescent="0.2">
      <c r="B24" s="24" t="s">
        <v>12</v>
      </c>
      <c r="C24" s="1">
        <v>4</v>
      </c>
      <c r="D24" s="1">
        <v>0</v>
      </c>
      <c r="E24" s="1">
        <v>0</v>
      </c>
      <c r="F24" s="1">
        <v>16</v>
      </c>
      <c r="G24" s="1">
        <v>0</v>
      </c>
      <c r="H24" s="1">
        <v>0</v>
      </c>
      <c r="I24" s="1">
        <v>0</v>
      </c>
      <c r="J24" s="1">
        <v>4</v>
      </c>
      <c r="K24" s="1">
        <v>0</v>
      </c>
      <c r="L24" s="1">
        <v>4</v>
      </c>
      <c r="M24" s="1">
        <v>0</v>
      </c>
      <c r="N24" s="1">
        <v>0</v>
      </c>
      <c r="O24" s="1">
        <v>0</v>
      </c>
      <c r="P24" s="1">
        <v>2</v>
      </c>
      <c r="Q24" s="1">
        <v>30</v>
      </c>
    </row>
    <row r="25" spans="2:17" x14ac:dyDescent="0.2">
      <c r="B25" s="24" t="s">
        <v>42</v>
      </c>
      <c r="C25" s="1">
        <v>0</v>
      </c>
      <c r="D25" s="1">
        <v>1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1</v>
      </c>
    </row>
    <row r="26" spans="2:17" x14ac:dyDescent="0.2">
      <c r="B26" s="24" t="s">
        <v>13</v>
      </c>
      <c r="C26" s="1">
        <v>114</v>
      </c>
      <c r="D26" s="1">
        <v>0</v>
      </c>
      <c r="E26" s="1">
        <v>0</v>
      </c>
      <c r="F26" s="1">
        <v>32</v>
      </c>
      <c r="G26" s="1">
        <v>0</v>
      </c>
      <c r="H26" s="1">
        <v>0</v>
      </c>
      <c r="I26" s="1">
        <v>0</v>
      </c>
      <c r="J26" s="1">
        <v>26</v>
      </c>
      <c r="K26" s="1">
        <v>0</v>
      </c>
      <c r="L26" s="1">
        <v>6</v>
      </c>
      <c r="M26" s="1">
        <v>10</v>
      </c>
      <c r="N26" s="1">
        <v>8</v>
      </c>
      <c r="O26" s="1">
        <v>0</v>
      </c>
      <c r="P26" s="1">
        <v>51</v>
      </c>
      <c r="Q26" s="1">
        <v>247</v>
      </c>
    </row>
    <row r="27" spans="2:17" x14ac:dyDescent="0.2">
      <c r="B27" s="24" t="s">
        <v>14</v>
      </c>
      <c r="C27" s="1">
        <v>25</v>
      </c>
      <c r="D27" s="1">
        <v>0</v>
      </c>
      <c r="E27" s="1">
        <v>94</v>
      </c>
      <c r="F27" s="1">
        <v>14</v>
      </c>
      <c r="G27" s="1">
        <v>24</v>
      </c>
      <c r="H27" s="1">
        <v>0</v>
      </c>
      <c r="I27" s="1">
        <v>2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2</v>
      </c>
      <c r="Q27" s="1">
        <v>161</v>
      </c>
    </row>
    <row r="28" spans="2:17" x14ac:dyDescent="0.2">
      <c r="B28" s="24" t="s">
        <v>20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2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2</v>
      </c>
    </row>
    <row r="29" spans="2:17" x14ac:dyDescent="0.2">
      <c r="B29" s="24" t="s">
        <v>19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20</v>
      </c>
      <c r="Q29" s="1">
        <v>20</v>
      </c>
    </row>
    <row r="30" spans="2:17" x14ac:dyDescent="0.2">
      <c r="B30" s="24" t="s">
        <v>15</v>
      </c>
      <c r="C30" s="1">
        <v>7</v>
      </c>
      <c r="D30" s="1">
        <v>16</v>
      </c>
      <c r="E30" s="1">
        <v>0</v>
      </c>
      <c r="F30" s="1">
        <v>7</v>
      </c>
      <c r="G30" s="1">
        <v>32</v>
      </c>
      <c r="H30" s="1">
        <v>17</v>
      </c>
      <c r="I30" s="1">
        <v>32</v>
      </c>
      <c r="J30" s="1">
        <v>0</v>
      </c>
      <c r="K30" s="1">
        <v>0</v>
      </c>
      <c r="L30" s="1">
        <v>0</v>
      </c>
      <c r="M30" s="1">
        <v>10</v>
      </c>
      <c r="N30" s="1">
        <v>0</v>
      </c>
      <c r="O30" s="1">
        <v>0</v>
      </c>
      <c r="P30" s="1">
        <v>7</v>
      </c>
      <c r="Q30" s="1">
        <v>128</v>
      </c>
    </row>
    <row r="31" spans="2:17" x14ac:dyDescent="0.2">
      <c r="B31" s="24" t="s">
        <v>16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6</v>
      </c>
      <c r="K31" s="1">
        <v>0</v>
      </c>
      <c r="L31" s="1">
        <v>20</v>
      </c>
      <c r="M31" s="1">
        <v>0</v>
      </c>
      <c r="N31" s="1">
        <v>0</v>
      </c>
      <c r="O31" s="1">
        <v>0</v>
      </c>
      <c r="P31" s="1">
        <v>17</v>
      </c>
      <c r="Q31" s="1">
        <v>43</v>
      </c>
    </row>
    <row r="32" spans="2:17" x14ac:dyDescent="0.2">
      <c r="B32" s="24" t="s">
        <v>17</v>
      </c>
      <c r="C32" s="1">
        <v>0</v>
      </c>
      <c r="D32" s="1">
        <v>44</v>
      </c>
      <c r="E32" s="1">
        <v>88</v>
      </c>
      <c r="F32" s="1">
        <v>40</v>
      </c>
      <c r="G32" s="1">
        <v>93</v>
      </c>
      <c r="H32" s="1">
        <v>0</v>
      </c>
      <c r="I32" s="1">
        <v>4</v>
      </c>
      <c r="J32" s="1">
        <v>150</v>
      </c>
      <c r="K32" s="1">
        <v>0</v>
      </c>
      <c r="L32" s="1">
        <v>55</v>
      </c>
      <c r="M32" s="1">
        <v>83</v>
      </c>
      <c r="N32" s="1">
        <v>30</v>
      </c>
      <c r="O32" s="1">
        <v>6</v>
      </c>
      <c r="P32" s="1">
        <v>181</v>
      </c>
      <c r="Q32" s="1">
        <v>774</v>
      </c>
    </row>
    <row r="33" spans="2:17" x14ac:dyDescent="0.2">
      <c r="B33" s="24" t="s">
        <v>18</v>
      </c>
      <c r="C33" s="1">
        <v>0</v>
      </c>
      <c r="D33" s="1">
        <v>0</v>
      </c>
      <c r="E33" s="1">
        <v>76</v>
      </c>
      <c r="F33" s="1">
        <v>2</v>
      </c>
      <c r="G33" s="1">
        <v>0</v>
      </c>
      <c r="H33" s="1">
        <v>0</v>
      </c>
      <c r="I33" s="1">
        <v>0</v>
      </c>
      <c r="J33" s="1">
        <v>40</v>
      </c>
      <c r="K33" s="1">
        <v>0</v>
      </c>
      <c r="L33" s="1">
        <v>40</v>
      </c>
      <c r="M33" s="1">
        <v>0</v>
      </c>
      <c r="N33" s="1">
        <v>0</v>
      </c>
      <c r="O33" s="1">
        <v>0</v>
      </c>
      <c r="P33" s="1">
        <v>10</v>
      </c>
      <c r="Q33" s="1">
        <v>168</v>
      </c>
    </row>
    <row r="34" spans="2:17" ht="15" x14ac:dyDescent="0.2">
      <c r="B34" s="25" t="s">
        <v>55</v>
      </c>
      <c r="C34" s="26">
        <v>6856</v>
      </c>
      <c r="D34" s="26">
        <v>4350</v>
      </c>
      <c r="E34" s="26">
        <v>3148</v>
      </c>
      <c r="F34" s="26">
        <v>2333</v>
      </c>
      <c r="G34" s="26">
        <v>2223</v>
      </c>
      <c r="H34" s="26">
        <v>503</v>
      </c>
      <c r="I34" s="26">
        <v>342</v>
      </c>
      <c r="J34" s="26">
        <v>340</v>
      </c>
      <c r="K34" s="26">
        <v>259</v>
      </c>
      <c r="L34" s="26">
        <v>197</v>
      </c>
      <c r="M34" s="26">
        <v>147</v>
      </c>
      <c r="N34" s="26">
        <v>145</v>
      </c>
      <c r="O34" s="26">
        <v>111</v>
      </c>
      <c r="P34" s="1">
        <v>523</v>
      </c>
      <c r="Q34" s="26">
        <v>21477</v>
      </c>
    </row>
  </sheetData>
  <sortState xmlns:xlrd2="http://schemas.microsoft.com/office/spreadsheetml/2017/richdata2" columnSort="1" ref="B3:P34">
    <sortCondition descending="1" ref="B34:P3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64A6-44F8-488D-8C5F-5C2822DA5529}">
  <dimension ref="B1:T11"/>
  <sheetViews>
    <sheetView workbookViewId="0">
      <selection activeCell="E47" sqref="E47"/>
    </sheetView>
  </sheetViews>
  <sheetFormatPr baseColWidth="10" defaultRowHeight="14" x14ac:dyDescent="0.2"/>
  <sheetData>
    <row r="1" spans="2:20" x14ac:dyDescent="0.2">
      <c r="B1" s="38" t="s">
        <v>127</v>
      </c>
    </row>
    <row r="2" spans="2:20" x14ac:dyDescent="0.2">
      <c r="S2" s="9">
        <v>2016</v>
      </c>
      <c r="T2">
        <v>742</v>
      </c>
    </row>
    <row r="3" spans="2:20" x14ac:dyDescent="0.2">
      <c r="S3" s="9">
        <v>2017</v>
      </c>
      <c r="T3">
        <v>724</v>
      </c>
    </row>
    <row r="4" spans="2:20" x14ac:dyDescent="0.2">
      <c r="S4" s="9">
        <v>2018</v>
      </c>
      <c r="T4">
        <v>798</v>
      </c>
    </row>
    <row r="5" spans="2:20" x14ac:dyDescent="0.2">
      <c r="S5" s="9">
        <v>2019</v>
      </c>
      <c r="T5">
        <v>802</v>
      </c>
    </row>
    <row r="6" spans="2:20" x14ac:dyDescent="0.2">
      <c r="S6" s="9">
        <v>2020</v>
      </c>
      <c r="T6">
        <v>710</v>
      </c>
    </row>
    <row r="7" spans="2:20" x14ac:dyDescent="0.2">
      <c r="S7" s="9">
        <v>2021</v>
      </c>
      <c r="T7">
        <v>832</v>
      </c>
    </row>
    <row r="8" spans="2:20" x14ac:dyDescent="0.2">
      <c r="S8" s="9">
        <v>2022</v>
      </c>
      <c r="T8">
        <v>907</v>
      </c>
    </row>
    <row r="9" spans="2:20" x14ac:dyDescent="0.2">
      <c r="S9" s="9">
        <v>2023</v>
      </c>
      <c r="T9">
        <v>966</v>
      </c>
    </row>
    <row r="10" spans="2:20" x14ac:dyDescent="0.2">
      <c r="S10" s="9">
        <v>2024</v>
      </c>
      <c r="T10">
        <v>999</v>
      </c>
    </row>
    <row r="11" spans="2:20" x14ac:dyDescent="0.2">
      <c r="S11" s="9">
        <v>2025</v>
      </c>
      <c r="T11">
        <v>890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4C84A-5A73-4A95-983F-BBD54E659519}">
  <dimension ref="B2:N17"/>
  <sheetViews>
    <sheetView workbookViewId="0">
      <selection activeCell="F45" sqref="F45"/>
    </sheetView>
  </sheetViews>
  <sheetFormatPr baseColWidth="10" defaultRowHeight="14" x14ac:dyDescent="0.2"/>
  <cols>
    <col min="1" max="1" width="10.85546875" customWidth="1"/>
    <col min="3" max="3" width="9" bestFit="1" customWidth="1"/>
    <col min="4" max="4" width="14.7109375" customWidth="1"/>
    <col min="5" max="5" width="8.42578125" bestFit="1" customWidth="1"/>
    <col min="6" max="6" width="7.42578125" bestFit="1" customWidth="1"/>
    <col min="8" max="8" width="7.28515625" bestFit="1" customWidth="1"/>
    <col min="9" max="9" width="6.7109375" bestFit="1" customWidth="1"/>
    <col min="11" max="11" width="7" bestFit="1" customWidth="1"/>
    <col min="13" max="13" width="4.5703125" bestFit="1" customWidth="1"/>
    <col min="14" max="14" width="5.42578125" bestFit="1" customWidth="1"/>
  </cols>
  <sheetData>
    <row r="2" spans="2:14" ht="15.75" customHeight="1" x14ac:dyDescent="0.2">
      <c r="B2" s="29" t="s">
        <v>107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4" spans="2:14" ht="30" x14ac:dyDescent="0.2">
      <c r="B4" s="31" t="s">
        <v>95</v>
      </c>
      <c r="C4" s="32" t="s">
        <v>81</v>
      </c>
      <c r="D4" s="32" t="s">
        <v>82</v>
      </c>
      <c r="E4" s="32" t="s">
        <v>83</v>
      </c>
      <c r="F4" s="32" t="s">
        <v>84</v>
      </c>
      <c r="G4" s="32" t="s">
        <v>85</v>
      </c>
      <c r="H4" s="32" t="s">
        <v>86</v>
      </c>
      <c r="I4" s="32" t="s">
        <v>88</v>
      </c>
      <c r="J4" s="32" t="s">
        <v>90</v>
      </c>
      <c r="K4" s="32" t="s">
        <v>93</v>
      </c>
      <c r="L4" s="32" t="s">
        <v>89</v>
      </c>
      <c r="M4" s="32" t="s">
        <v>80</v>
      </c>
      <c r="N4" s="17" t="s">
        <v>55</v>
      </c>
    </row>
    <row r="5" spans="2:14" ht="15" x14ac:dyDescent="0.2">
      <c r="B5" s="7" t="s">
        <v>28</v>
      </c>
      <c r="C5" s="13">
        <v>25</v>
      </c>
      <c r="D5" s="13">
        <v>11</v>
      </c>
      <c r="E5" s="13">
        <v>6</v>
      </c>
      <c r="F5" s="13">
        <v>6</v>
      </c>
      <c r="G5" s="13">
        <v>6</v>
      </c>
      <c r="H5" s="13">
        <v>3</v>
      </c>
      <c r="I5" s="13">
        <v>7</v>
      </c>
      <c r="J5" s="13">
        <v>4</v>
      </c>
      <c r="K5" s="13">
        <v>2</v>
      </c>
      <c r="L5" s="13">
        <v>5</v>
      </c>
      <c r="M5" s="13">
        <f t="shared" ref="M5:M17" si="0">N5-SUM(C5:L5)</f>
        <v>6</v>
      </c>
      <c r="N5" s="18">
        <v>81</v>
      </c>
    </row>
    <row r="6" spans="2:14" ht="15" x14ac:dyDescent="0.2">
      <c r="B6" s="7" t="s">
        <v>29</v>
      </c>
      <c r="C6" s="13">
        <v>19</v>
      </c>
      <c r="D6" s="13">
        <v>10</v>
      </c>
      <c r="E6" s="13">
        <v>8</v>
      </c>
      <c r="F6" s="13">
        <v>7</v>
      </c>
      <c r="G6" s="13">
        <v>7</v>
      </c>
      <c r="H6" s="13">
        <v>5</v>
      </c>
      <c r="I6" s="13">
        <v>14</v>
      </c>
      <c r="J6" s="13">
        <v>7</v>
      </c>
      <c r="K6" s="13">
        <v>0</v>
      </c>
      <c r="L6" s="13">
        <v>0</v>
      </c>
      <c r="M6" s="13">
        <f t="shared" si="0"/>
        <v>4</v>
      </c>
      <c r="N6" s="18">
        <v>81</v>
      </c>
    </row>
    <row r="7" spans="2:14" ht="15" x14ac:dyDescent="0.2">
      <c r="B7" s="7" t="s">
        <v>30</v>
      </c>
      <c r="C7" s="13">
        <v>17</v>
      </c>
      <c r="D7" s="13">
        <v>9</v>
      </c>
      <c r="E7" s="13">
        <v>8</v>
      </c>
      <c r="F7" s="13">
        <v>7</v>
      </c>
      <c r="G7" s="13">
        <v>6</v>
      </c>
      <c r="H7" s="13">
        <v>4</v>
      </c>
      <c r="I7" s="13">
        <v>8</v>
      </c>
      <c r="J7" s="13">
        <v>5</v>
      </c>
      <c r="K7" s="13">
        <v>2</v>
      </c>
      <c r="L7" s="13">
        <v>2</v>
      </c>
      <c r="M7" s="13">
        <f t="shared" si="0"/>
        <v>5</v>
      </c>
      <c r="N7" s="18">
        <v>73</v>
      </c>
    </row>
    <row r="8" spans="2:14" ht="15" x14ac:dyDescent="0.2">
      <c r="B8" s="7" t="s">
        <v>31</v>
      </c>
      <c r="C8" s="13">
        <v>25</v>
      </c>
      <c r="D8" s="13">
        <v>11</v>
      </c>
      <c r="E8" s="13">
        <v>4</v>
      </c>
      <c r="F8" s="13">
        <v>10</v>
      </c>
      <c r="G8" s="13">
        <v>9</v>
      </c>
      <c r="H8" s="13">
        <v>4</v>
      </c>
      <c r="I8" s="13">
        <v>0</v>
      </c>
      <c r="J8" s="13">
        <v>0</v>
      </c>
      <c r="K8" s="13">
        <v>2</v>
      </c>
      <c r="L8" s="13">
        <v>5</v>
      </c>
      <c r="M8" s="13">
        <f t="shared" si="0"/>
        <v>2</v>
      </c>
      <c r="N8" s="18">
        <v>72</v>
      </c>
    </row>
    <row r="9" spans="2:14" ht="15" x14ac:dyDescent="0.2">
      <c r="B9" s="7" t="s">
        <v>32</v>
      </c>
      <c r="C9" s="13">
        <v>21</v>
      </c>
      <c r="D9" s="13">
        <v>9</v>
      </c>
      <c r="E9" s="13">
        <v>10</v>
      </c>
      <c r="F9" s="13">
        <v>8</v>
      </c>
      <c r="G9" s="13">
        <v>12</v>
      </c>
      <c r="H9" s="13">
        <v>3</v>
      </c>
      <c r="I9" s="13">
        <v>0</v>
      </c>
      <c r="J9" s="13">
        <v>0</v>
      </c>
      <c r="K9" s="13">
        <v>4</v>
      </c>
      <c r="L9" s="13">
        <v>1</v>
      </c>
      <c r="M9" s="13">
        <f t="shared" si="0"/>
        <v>4</v>
      </c>
      <c r="N9" s="18">
        <v>72</v>
      </c>
    </row>
    <row r="10" spans="2:14" ht="15" x14ac:dyDescent="0.2">
      <c r="B10" s="7" t="s">
        <v>120</v>
      </c>
      <c r="C10" s="13">
        <v>21</v>
      </c>
      <c r="D10" s="13">
        <v>10</v>
      </c>
      <c r="E10" s="13">
        <v>11</v>
      </c>
      <c r="F10" s="13">
        <v>10</v>
      </c>
      <c r="G10" s="13">
        <v>14</v>
      </c>
      <c r="H10" s="13">
        <v>5</v>
      </c>
      <c r="I10" s="13">
        <v>0</v>
      </c>
      <c r="J10" s="13">
        <v>0</v>
      </c>
      <c r="K10" s="13">
        <v>3</v>
      </c>
      <c r="L10" s="13">
        <v>0</v>
      </c>
      <c r="M10" s="13">
        <f t="shared" si="0"/>
        <v>2</v>
      </c>
      <c r="N10" s="18">
        <v>76</v>
      </c>
    </row>
    <row r="11" spans="2:14" ht="15" x14ac:dyDescent="0.2">
      <c r="B11" s="7" t="s">
        <v>33</v>
      </c>
      <c r="C11" s="13">
        <v>29</v>
      </c>
      <c r="D11" s="13">
        <v>8</v>
      </c>
      <c r="E11" s="13">
        <v>13</v>
      </c>
      <c r="F11" s="13">
        <v>7</v>
      </c>
      <c r="G11" s="13">
        <v>9</v>
      </c>
      <c r="H11" s="13">
        <v>5</v>
      </c>
      <c r="I11" s="13">
        <v>0</v>
      </c>
      <c r="J11" s="13">
        <v>0</v>
      </c>
      <c r="K11" s="13">
        <v>2</v>
      </c>
      <c r="L11" s="13">
        <v>0</v>
      </c>
      <c r="M11" s="13">
        <f t="shared" si="0"/>
        <v>2</v>
      </c>
      <c r="N11" s="18">
        <v>75</v>
      </c>
    </row>
    <row r="12" spans="2:14" ht="15" x14ac:dyDescent="0.2">
      <c r="B12" s="7" t="s">
        <v>34</v>
      </c>
      <c r="C12" s="13">
        <v>35</v>
      </c>
      <c r="D12" s="13">
        <v>10</v>
      </c>
      <c r="E12" s="13">
        <v>6</v>
      </c>
      <c r="F12" s="13">
        <v>13</v>
      </c>
      <c r="G12" s="13">
        <v>10</v>
      </c>
      <c r="H12" s="13">
        <v>5</v>
      </c>
      <c r="I12" s="13">
        <v>0</v>
      </c>
      <c r="J12" s="13">
        <v>0</v>
      </c>
      <c r="K12" s="13">
        <v>1</v>
      </c>
      <c r="L12" s="13">
        <v>0</v>
      </c>
      <c r="M12" s="13">
        <f t="shared" si="0"/>
        <v>0</v>
      </c>
      <c r="N12" s="18">
        <v>80</v>
      </c>
    </row>
    <row r="13" spans="2:14" ht="15" x14ac:dyDescent="0.2">
      <c r="B13" s="7" t="s">
        <v>35</v>
      </c>
      <c r="C13" s="13">
        <v>28</v>
      </c>
      <c r="D13" s="13">
        <v>9</v>
      </c>
      <c r="E13" s="13">
        <v>14</v>
      </c>
      <c r="F13" s="13">
        <v>12</v>
      </c>
      <c r="G13" s="13">
        <v>3</v>
      </c>
      <c r="H13" s="13">
        <v>5</v>
      </c>
      <c r="I13" s="13">
        <v>0</v>
      </c>
      <c r="J13" s="13">
        <v>1</v>
      </c>
      <c r="K13" s="13">
        <v>1</v>
      </c>
      <c r="L13" s="13">
        <v>0</v>
      </c>
      <c r="M13" s="13">
        <f t="shared" si="0"/>
        <v>5</v>
      </c>
      <c r="N13" s="18">
        <v>78</v>
      </c>
    </row>
    <row r="14" spans="2:14" ht="15" x14ac:dyDescent="0.2">
      <c r="B14" s="7" t="s">
        <v>36</v>
      </c>
      <c r="C14" s="13">
        <v>20</v>
      </c>
      <c r="D14" s="13">
        <v>9</v>
      </c>
      <c r="E14" s="13">
        <v>14</v>
      </c>
      <c r="F14" s="13">
        <v>8</v>
      </c>
      <c r="G14" s="13">
        <v>7</v>
      </c>
      <c r="H14" s="13">
        <v>4</v>
      </c>
      <c r="I14" s="13">
        <v>6</v>
      </c>
      <c r="J14" s="13">
        <v>4</v>
      </c>
      <c r="K14" s="13">
        <v>1</v>
      </c>
      <c r="L14" s="13">
        <v>0</v>
      </c>
      <c r="M14" s="13">
        <f t="shared" si="0"/>
        <v>4</v>
      </c>
      <c r="N14" s="18">
        <v>77</v>
      </c>
    </row>
    <row r="15" spans="2:14" ht="15" x14ac:dyDescent="0.2">
      <c r="B15" s="7" t="s">
        <v>37</v>
      </c>
      <c r="C15" s="13">
        <v>18</v>
      </c>
      <c r="D15" s="13">
        <v>10</v>
      </c>
      <c r="E15" s="13">
        <v>5</v>
      </c>
      <c r="F15" s="13">
        <v>7</v>
      </c>
      <c r="G15" s="13">
        <v>6</v>
      </c>
      <c r="H15" s="13">
        <v>3</v>
      </c>
      <c r="I15" s="13">
        <v>0</v>
      </c>
      <c r="J15" s="13">
        <v>1</v>
      </c>
      <c r="K15" s="13">
        <v>1</v>
      </c>
      <c r="L15" s="13">
        <v>0</v>
      </c>
      <c r="M15" s="13">
        <f t="shared" si="0"/>
        <v>1</v>
      </c>
      <c r="N15" s="18">
        <v>52</v>
      </c>
    </row>
    <row r="16" spans="2:14" ht="15" x14ac:dyDescent="0.2">
      <c r="B16" s="7" t="s">
        <v>38</v>
      </c>
      <c r="C16" s="13">
        <v>25</v>
      </c>
      <c r="D16" s="13">
        <v>8</v>
      </c>
      <c r="E16" s="13">
        <v>10</v>
      </c>
      <c r="F16" s="13">
        <v>4</v>
      </c>
      <c r="G16" s="13">
        <v>7</v>
      </c>
      <c r="H16" s="13">
        <v>7</v>
      </c>
      <c r="I16" s="13">
        <v>7</v>
      </c>
      <c r="J16" s="13">
        <v>1</v>
      </c>
      <c r="K16" s="13">
        <v>0</v>
      </c>
      <c r="L16" s="13">
        <v>1</v>
      </c>
      <c r="M16" s="13">
        <f t="shared" si="0"/>
        <v>3</v>
      </c>
      <c r="N16" s="18">
        <v>73</v>
      </c>
    </row>
    <row r="17" spans="2:14" ht="15" x14ac:dyDescent="0.2">
      <c r="B17" s="31" t="s">
        <v>55</v>
      </c>
      <c r="C17" s="13">
        <v>283</v>
      </c>
      <c r="D17" s="13">
        <v>114</v>
      </c>
      <c r="E17" s="13">
        <v>109</v>
      </c>
      <c r="F17" s="13">
        <v>99</v>
      </c>
      <c r="G17" s="13">
        <v>96</v>
      </c>
      <c r="H17" s="13">
        <v>53</v>
      </c>
      <c r="I17" s="13">
        <v>42</v>
      </c>
      <c r="J17" s="13">
        <v>23</v>
      </c>
      <c r="K17" s="13">
        <v>19</v>
      </c>
      <c r="L17" s="13">
        <v>14</v>
      </c>
      <c r="M17" s="13">
        <f t="shared" si="0"/>
        <v>38</v>
      </c>
      <c r="N17" s="18">
        <v>890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92E18-9D8E-4C9E-846E-6893B8400773}">
  <dimension ref="B2:S14"/>
  <sheetViews>
    <sheetView workbookViewId="0">
      <selection activeCell="B2" sqref="B2"/>
    </sheetView>
  </sheetViews>
  <sheetFormatPr baseColWidth="10" defaultRowHeight="14" x14ac:dyDescent="0.2"/>
  <sheetData>
    <row r="2" spans="2:19" x14ac:dyDescent="0.2">
      <c r="B2" s="38" t="s">
        <v>126</v>
      </c>
    </row>
    <row r="3" spans="2:19" x14ac:dyDescent="0.2">
      <c r="R3" s="7" t="s">
        <v>108</v>
      </c>
      <c r="S3">
        <v>81</v>
      </c>
    </row>
    <row r="4" spans="2:19" x14ac:dyDescent="0.2">
      <c r="R4" s="7" t="s">
        <v>109</v>
      </c>
      <c r="S4">
        <v>81</v>
      </c>
    </row>
    <row r="5" spans="2:19" x14ac:dyDescent="0.2">
      <c r="R5" s="7" t="s">
        <v>110</v>
      </c>
      <c r="S5">
        <v>73</v>
      </c>
    </row>
    <row r="6" spans="2:19" x14ac:dyDescent="0.2">
      <c r="R6" s="7" t="s">
        <v>111</v>
      </c>
      <c r="S6">
        <v>72</v>
      </c>
    </row>
    <row r="7" spans="2:19" x14ac:dyDescent="0.2">
      <c r="R7" s="7" t="s">
        <v>112</v>
      </c>
      <c r="S7">
        <v>72</v>
      </c>
    </row>
    <row r="8" spans="2:19" x14ac:dyDescent="0.2">
      <c r="R8" s="7" t="s">
        <v>113</v>
      </c>
      <c r="S8">
        <v>76</v>
      </c>
    </row>
    <row r="9" spans="2:19" x14ac:dyDescent="0.2">
      <c r="R9" s="7" t="s">
        <v>114</v>
      </c>
      <c r="S9">
        <v>75</v>
      </c>
    </row>
    <row r="10" spans="2:19" x14ac:dyDescent="0.2">
      <c r="R10" s="7" t="s">
        <v>115</v>
      </c>
      <c r="S10">
        <v>80</v>
      </c>
    </row>
    <row r="11" spans="2:19" x14ac:dyDescent="0.2">
      <c r="R11" s="7" t="s">
        <v>116</v>
      </c>
      <c r="S11">
        <v>78</v>
      </c>
    </row>
    <row r="12" spans="2:19" x14ac:dyDescent="0.2">
      <c r="R12" s="7" t="s">
        <v>117</v>
      </c>
      <c r="S12">
        <v>77</v>
      </c>
    </row>
    <row r="13" spans="2:19" x14ac:dyDescent="0.2">
      <c r="R13" s="7" t="s">
        <v>118</v>
      </c>
      <c r="S13">
        <v>52</v>
      </c>
    </row>
    <row r="14" spans="2:19" x14ac:dyDescent="0.2">
      <c r="R14" s="7" t="s">
        <v>119</v>
      </c>
      <c r="S14">
        <v>73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0F0D5-B1BA-46A8-996C-BA5B3FA7B116}">
  <dimension ref="B2:X20"/>
  <sheetViews>
    <sheetView workbookViewId="0">
      <selection activeCell="B20" sqref="B20"/>
    </sheetView>
  </sheetViews>
  <sheetFormatPr baseColWidth="10" defaultRowHeight="14" x14ac:dyDescent="0.2"/>
  <cols>
    <col min="2" max="2" width="13.7109375" customWidth="1"/>
    <col min="3" max="3" width="9" bestFit="1" customWidth="1"/>
    <col min="4" max="4" width="7.42578125" bestFit="1" customWidth="1"/>
    <col min="5" max="5" width="8.42578125" bestFit="1" customWidth="1"/>
    <col min="6" max="6" width="10.42578125" bestFit="1" customWidth="1"/>
    <col min="7" max="8" width="8.28515625" bestFit="1" customWidth="1"/>
    <col min="9" max="9" width="4.85546875" bestFit="1" customWidth="1"/>
    <col min="10" max="10" width="17.7109375" bestFit="1" customWidth="1"/>
    <col min="11" max="11" width="9.7109375" bestFit="1" customWidth="1"/>
    <col min="12" max="12" width="7.7109375" bestFit="1" customWidth="1"/>
    <col min="13" max="14" width="4" bestFit="1" customWidth="1"/>
    <col min="15" max="15" width="5" bestFit="1" customWidth="1"/>
    <col min="23" max="23" width="36.42578125" customWidth="1"/>
  </cols>
  <sheetData>
    <row r="2" spans="2:24" ht="15.75" customHeight="1" x14ac:dyDescent="0.2">
      <c r="B2" s="29" t="s">
        <v>102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5" spans="2:24" ht="30" x14ac:dyDescent="0.2">
      <c r="B5" s="33" t="s">
        <v>95</v>
      </c>
      <c r="C5" s="15" t="s">
        <v>81</v>
      </c>
      <c r="D5" s="15" t="s">
        <v>84</v>
      </c>
      <c r="E5" s="15" t="s">
        <v>83</v>
      </c>
      <c r="F5" s="15" t="s">
        <v>85</v>
      </c>
      <c r="G5" s="15" t="s">
        <v>90</v>
      </c>
      <c r="H5" s="15" t="s">
        <v>96</v>
      </c>
      <c r="I5" s="15" t="s">
        <v>97</v>
      </c>
      <c r="J5" s="15" t="s">
        <v>87</v>
      </c>
      <c r="K5" s="15" t="s">
        <v>98</v>
      </c>
      <c r="L5" s="35" t="s">
        <v>55</v>
      </c>
      <c r="W5" s="36" t="s">
        <v>81</v>
      </c>
      <c r="X5">
        <v>87</v>
      </c>
    </row>
    <row r="6" spans="2:24" ht="15" x14ac:dyDescent="0.2">
      <c r="B6" s="7" t="s">
        <v>28</v>
      </c>
      <c r="C6" s="13">
        <v>10</v>
      </c>
      <c r="D6" s="13">
        <v>3</v>
      </c>
      <c r="E6" s="13">
        <v>3</v>
      </c>
      <c r="F6" s="13">
        <v>2</v>
      </c>
      <c r="G6" s="13">
        <v>0</v>
      </c>
      <c r="H6" s="13">
        <v>1</v>
      </c>
      <c r="I6" s="13">
        <v>0</v>
      </c>
      <c r="J6" s="13">
        <v>0</v>
      </c>
      <c r="K6" s="13">
        <v>0</v>
      </c>
      <c r="L6" s="16">
        <v>19</v>
      </c>
      <c r="W6" s="36" t="s">
        <v>84</v>
      </c>
      <c r="X6">
        <v>36</v>
      </c>
    </row>
    <row r="7" spans="2:24" ht="15" x14ac:dyDescent="0.2">
      <c r="B7" s="7" t="s">
        <v>29</v>
      </c>
      <c r="C7" s="13">
        <v>6</v>
      </c>
      <c r="D7" s="13">
        <v>1</v>
      </c>
      <c r="E7" s="13">
        <v>3</v>
      </c>
      <c r="F7" s="13">
        <v>3</v>
      </c>
      <c r="G7" s="13">
        <v>0</v>
      </c>
      <c r="H7" s="13">
        <v>1</v>
      </c>
      <c r="I7" s="13">
        <v>0</v>
      </c>
      <c r="J7" s="13">
        <v>0</v>
      </c>
      <c r="K7" s="13">
        <v>0</v>
      </c>
      <c r="L7" s="16">
        <v>14</v>
      </c>
      <c r="W7" s="36" t="s">
        <v>83</v>
      </c>
      <c r="X7">
        <v>26</v>
      </c>
    </row>
    <row r="8" spans="2:24" ht="15" x14ac:dyDescent="0.2">
      <c r="B8" s="7" t="s">
        <v>30</v>
      </c>
      <c r="C8" s="13">
        <v>6</v>
      </c>
      <c r="D8" s="13">
        <v>3</v>
      </c>
      <c r="E8" s="13">
        <v>2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6">
        <v>11</v>
      </c>
      <c r="W8" s="36" t="s">
        <v>85</v>
      </c>
      <c r="X8">
        <v>6</v>
      </c>
    </row>
    <row r="9" spans="2:24" ht="15" x14ac:dyDescent="0.2">
      <c r="B9" s="7" t="s">
        <v>31</v>
      </c>
      <c r="C9" s="13">
        <v>7</v>
      </c>
      <c r="D9" s="13">
        <v>2</v>
      </c>
      <c r="E9" s="13">
        <v>4</v>
      </c>
      <c r="F9" s="13">
        <v>0</v>
      </c>
      <c r="G9" s="13">
        <v>1</v>
      </c>
      <c r="H9" s="13">
        <v>0</v>
      </c>
      <c r="I9" s="13">
        <v>0</v>
      </c>
      <c r="J9" s="13">
        <v>0</v>
      </c>
      <c r="K9" s="13">
        <v>0</v>
      </c>
      <c r="L9" s="16">
        <v>14</v>
      </c>
      <c r="W9" s="36" t="s">
        <v>80</v>
      </c>
      <c r="X9">
        <v>8</v>
      </c>
    </row>
    <row r="10" spans="2:24" ht="15" x14ac:dyDescent="0.2">
      <c r="B10" s="7" t="s">
        <v>32</v>
      </c>
      <c r="C10" s="13">
        <v>4</v>
      </c>
      <c r="D10" s="13">
        <v>4</v>
      </c>
      <c r="E10" s="13">
        <v>2</v>
      </c>
      <c r="F10" s="13">
        <v>1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6">
        <v>11</v>
      </c>
      <c r="W10" s="36"/>
      <c r="X10">
        <f>SUM(X5:X9)</f>
        <v>163</v>
      </c>
    </row>
    <row r="11" spans="2:24" ht="15" x14ac:dyDescent="0.2">
      <c r="B11" s="7" t="s">
        <v>33</v>
      </c>
      <c r="C11" s="13">
        <v>6</v>
      </c>
      <c r="D11" s="13">
        <v>4</v>
      </c>
      <c r="E11" s="13">
        <v>3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6">
        <v>13</v>
      </c>
      <c r="W11" s="36"/>
    </row>
    <row r="12" spans="2:24" ht="15" x14ac:dyDescent="0.2">
      <c r="B12" s="7" t="s">
        <v>33</v>
      </c>
      <c r="C12" s="13">
        <v>9</v>
      </c>
      <c r="D12" s="13"/>
      <c r="E12" s="13">
        <v>2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1</v>
      </c>
      <c r="L12" s="16">
        <v>12</v>
      </c>
      <c r="W12" s="36"/>
    </row>
    <row r="13" spans="2:24" ht="15" x14ac:dyDescent="0.2">
      <c r="B13" s="7" t="s">
        <v>34</v>
      </c>
      <c r="C13" s="13">
        <v>11</v>
      </c>
      <c r="D13" s="13">
        <v>6</v>
      </c>
      <c r="E13" s="13">
        <v>1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6">
        <v>18</v>
      </c>
      <c r="W13" s="36"/>
    </row>
    <row r="14" spans="2:24" ht="15" x14ac:dyDescent="0.2">
      <c r="B14" s="7" t="s">
        <v>35</v>
      </c>
      <c r="C14" s="13">
        <v>9</v>
      </c>
      <c r="D14" s="13">
        <v>5</v>
      </c>
      <c r="E14" s="13">
        <v>2</v>
      </c>
      <c r="F14" s="13">
        <v>0</v>
      </c>
      <c r="G14" s="13">
        <v>1</v>
      </c>
      <c r="H14" s="13">
        <v>0</v>
      </c>
      <c r="I14" s="13">
        <v>0</v>
      </c>
      <c r="J14" s="13">
        <v>0</v>
      </c>
      <c r="K14" s="13">
        <v>0</v>
      </c>
      <c r="L14" s="16">
        <v>17</v>
      </c>
    </row>
    <row r="15" spans="2:24" ht="15" x14ac:dyDescent="0.2">
      <c r="B15" s="7" t="s">
        <v>36</v>
      </c>
      <c r="C15" s="13">
        <v>7</v>
      </c>
      <c r="D15" s="13">
        <v>2</v>
      </c>
      <c r="E15" s="13">
        <v>1</v>
      </c>
      <c r="F15" s="13">
        <v>0</v>
      </c>
      <c r="G15" s="13">
        <v>0</v>
      </c>
      <c r="H15" s="13">
        <v>0</v>
      </c>
      <c r="I15" s="13">
        <v>0</v>
      </c>
      <c r="J15" s="13">
        <v>1</v>
      </c>
      <c r="K15" s="13">
        <v>0</v>
      </c>
      <c r="L15" s="16">
        <v>11</v>
      </c>
    </row>
    <row r="16" spans="2:24" ht="15" x14ac:dyDescent="0.2">
      <c r="B16" s="7" t="s">
        <v>37</v>
      </c>
      <c r="C16" s="13">
        <v>3</v>
      </c>
      <c r="D16" s="13">
        <v>2</v>
      </c>
      <c r="E16" s="13">
        <v>1</v>
      </c>
      <c r="F16" s="13">
        <v>0</v>
      </c>
      <c r="G16" s="13">
        <v>0</v>
      </c>
      <c r="H16" s="13">
        <v>0</v>
      </c>
      <c r="I16" s="13">
        <v>1</v>
      </c>
      <c r="J16" s="13">
        <v>0</v>
      </c>
      <c r="K16" s="13">
        <v>0</v>
      </c>
      <c r="L16" s="16">
        <v>7</v>
      </c>
    </row>
    <row r="17" spans="2:12" ht="15" x14ac:dyDescent="0.2">
      <c r="B17" s="7" t="s">
        <v>38</v>
      </c>
      <c r="C17" s="13">
        <v>9</v>
      </c>
      <c r="D17" s="13">
        <v>4</v>
      </c>
      <c r="E17" s="13">
        <v>2</v>
      </c>
      <c r="F17" s="13">
        <v>0</v>
      </c>
      <c r="G17" s="13">
        <v>0</v>
      </c>
      <c r="H17" s="13">
        <v>0</v>
      </c>
      <c r="I17" s="13">
        <v>1</v>
      </c>
      <c r="J17" s="13">
        <v>0</v>
      </c>
      <c r="K17" s="13">
        <v>0</v>
      </c>
      <c r="L17" s="16">
        <v>16</v>
      </c>
    </row>
    <row r="18" spans="2:12" ht="15" x14ac:dyDescent="0.2">
      <c r="B18" s="31" t="s">
        <v>55</v>
      </c>
      <c r="C18" s="13">
        <v>87</v>
      </c>
      <c r="D18" s="13">
        <v>36</v>
      </c>
      <c r="E18" s="13">
        <v>26</v>
      </c>
      <c r="F18" s="13">
        <v>6</v>
      </c>
      <c r="G18" s="13">
        <v>2</v>
      </c>
      <c r="H18" s="13">
        <v>2</v>
      </c>
      <c r="I18" s="13">
        <v>2</v>
      </c>
      <c r="J18" s="13">
        <v>1</v>
      </c>
      <c r="K18" s="13">
        <v>1</v>
      </c>
      <c r="L18" s="16">
        <v>163</v>
      </c>
    </row>
    <row r="20" spans="2:12" ht="15" x14ac:dyDescent="0.2">
      <c r="B20" s="30" t="s">
        <v>94</v>
      </c>
    </row>
  </sheetData>
  <sortState xmlns:xlrd2="http://schemas.microsoft.com/office/spreadsheetml/2017/richdata2" ref="B6:O23">
    <sortCondition descending="1" ref="O5:O2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B46AC-1AF8-4A0B-ACD6-F45E73AED5E0}">
  <dimension ref="B1:Q14"/>
  <sheetViews>
    <sheetView workbookViewId="0">
      <selection activeCell="K37" sqref="K37"/>
    </sheetView>
  </sheetViews>
  <sheetFormatPr baseColWidth="10" defaultRowHeight="14" x14ac:dyDescent="0.2"/>
  <sheetData>
    <row r="1" spans="2:17" x14ac:dyDescent="0.2">
      <c r="B1" s="38" t="s">
        <v>125</v>
      </c>
    </row>
    <row r="3" spans="2:17" x14ac:dyDescent="0.2">
      <c r="P3" s="7" t="s">
        <v>108</v>
      </c>
      <c r="Q3">
        <v>19</v>
      </c>
    </row>
    <row r="4" spans="2:17" x14ac:dyDescent="0.2">
      <c r="P4" s="7" t="s">
        <v>109</v>
      </c>
      <c r="Q4">
        <v>14</v>
      </c>
    </row>
    <row r="5" spans="2:17" x14ac:dyDescent="0.2">
      <c r="P5" s="7" t="s">
        <v>110</v>
      </c>
      <c r="Q5">
        <v>11</v>
      </c>
    </row>
    <row r="6" spans="2:17" x14ac:dyDescent="0.2">
      <c r="P6" s="7" t="s">
        <v>111</v>
      </c>
      <c r="Q6">
        <v>14</v>
      </c>
    </row>
    <row r="7" spans="2:17" x14ac:dyDescent="0.2">
      <c r="P7" s="7" t="s">
        <v>112</v>
      </c>
      <c r="Q7">
        <v>11</v>
      </c>
    </row>
    <row r="8" spans="2:17" x14ac:dyDescent="0.2">
      <c r="P8" s="7" t="s">
        <v>113</v>
      </c>
      <c r="Q8">
        <v>13</v>
      </c>
    </row>
    <row r="9" spans="2:17" x14ac:dyDescent="0.2">
      <c r="P9" s="7" t="s">
        <v>114</v>
      </c>
      <c r="Q9">
        <v>12</v>
      </c>
    </row>
    <row r="10" spans="2:17" x14ac:dyDescent="0.2">
      <c r="P10" s="7" t="s">
        <v>115</v>
      </c>
      <c r="Q10">
        <v>18</v>
      </c>
    </row>
    <row r="11" spans="2:17" x14ac:dyDescent="0.2">
      <c r="P11" s="7" t="s">
        <v>116</v>
      </c>
      <c r="Q11">
        <v>17</v>
      </c>
    </row>
    <row r="12" spans="2:17" x14ac:dyDescent="0.2">
      <c r="P12" s="7" t="s">
        <v>117</v>
      </c>
      <c r="Q12">
        <v>11</v>
      </c>
    </row>
    <row r="13" spans="2:17" x14ac:dyDescent="0.2">
      <c r="P13" s="7" t="s">
        <v>118</v>
      </c>
      <c r="Q13">
        <v>7</v>
      </c>
    </row>
    <row r="14" spans="2:17" x14ac:dyDescent="0.2">
      <c r="P14" s="7" t="s">
        <v>119</v>
      </c>
      <c r="Q14">
        <v>16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7E950-21DD-46C5-A29B-3CEE3EEC3832}">
  <dimension ref="B2:U32"/>
  <sheetViews>
    <sheetView workbookViewId="0">
      <selection activeCell="K25" sqref="K25"/>
    </sheetView>
  </sheetViews>
  <sheetFormatPr baseColWidth="10" defaultRowHeight="14" x14ac:dyDescent="0.2"/>
  <cols>
    <col min="3" max="3" width="9" bestFit="1" customWidth="1"/>
    <col min="4" max="4" width="8.42578125" bestFit="1" customWidth="1"/>
    <col min="5" max="6" width="8.85546875" bestFit="1" customWidth="1"/>
    <col min="7" max="7" width="7.42578125" bestFit="1" customWidth="1"/>
    <col min="8" max="8" width="8.28515625" bestFit="1" customWidth="1"/>
    <col min="9" max="9" width="6.7109375" bestFit="1" customWidth="1"/>
    <col min="10" max="10" width="10.42578125" bestFit="1" customWidth="1"/>
    <col min="11" max="11" width="8.5703125" bestFit="1" customWidth="1"/>
    <col min="12" max="12" width="4.85546875" bestFit="1" customWidth="1"/>
    <col min="13" max="13" width="4.5703125" bestFit="1" customWidth="1"/>
    <col min="21" max="21" width="22.7109375" customWidth="1"/>
  </cols>
  <sheetData>
    <row r="2" spans="2:14" ht="16" x14ac:dyDescent="0.2">
      <c r="B2" s="29" t="s">
        <v>103</v>
      </c>
    </row>
    <row r="5" spans="2:14" ht="33.75" customHeight="1" x14ac:dyDescent="0.2">
      <c r="B5" s="33" t="s">
        <v>95</v>
      </c>
      <c r="C5" s="15" t="s">
        <v>81</v>
      </c>
      <c r="D5" s="15" t="s">
        <v>83</v>
      </c>
      <c r="E5" s="15" t="s">
        <v>92</v>
      </c>
      <c r="F5" s="15" t="s">
        <v>99</v>
      </c>
      <c r="G5" s="15" t="s">
        <v>84</v>
      </c>
      <c r="H5" s="15" t="s">
        <v>90</v>
      </c>
      <c r="I5" s="15" t="s">
        <v>88</v>
      </c>
      <c r="J5" s="15" t="s">
        <v>85</v>
      </c>
      <c r="K5" s="15" t="s">
        <v>100</v>
      </c>
      <c r="L5" s="15" t="s">
        <v>97</v>
      </c>
      <c r="M5" s="15" t="s">
        <v>80</v>
      </c>
      <c r="N5" s="34" t="s">
        <v>55</v>
      </c>
    </row>
    <row r="6" spans="2:14" ht="15" x14ac:dyDescent="0.2">
      <c r="B6" s="7" t="s">
        <v>28</v>
      </c>
      <c r="C6" s="13">
        <v>29</v>
      </c>
      <c r="D6" s="13">
        <v>15</v>
      </c>
      <c r="E6" s="13">
        <v>50</v>
      </c>
      <c r="F6" s="13">
        <v>33</v>
      </c>
      <c r="G6" s="13">
        <v>5</v>
      </c>
      <c r="H6" s="13">
        <v>14</v>
      </c>
      <c r="I6" s="13">
        <v>10</v>
      </c>
      <c r="J6" s="13">
        <v>3</v>
      </c>
      <c r="K6" s="13">
        <v>10</v>
      </c>
      <c r="L6" s="13">
        <v>3</v>
      </c>
      <c r="M6" s="13">
        <v>6</v>
      </c>
      <c r="N6" s="16">
        <v>178</v>
      </c>
    </row>
    <row r="7" spans="2:14" ht="15" x14ac:dyDescent="0.2">
      <c r="B7" s="7" t="s">
        <v>29</v>
      </c>
      <c r="C7" s="13">
        <v>31</v>
      </c>
      <c r="D7" s="13">
        <v>15</v>
      </c>
      <c r="E7" s="13">
        <v>3</v>
      </c>
      <c r="F7" s="13">
        <v>1</v>
      </c>
      <c r="G7" s="13">
        <v>10</v>
      </c>
      <c r="H7" s="13">
        <v>11</v>
      </c>
      <c r="I7" s="13">
        <v>10</v>
      </c>
      <c r="J7" s="13">
        <v>9</v>
      </c>
      <c r="K7" s="13">
        <v>11</v>
      </c>
      <c r="L7" s="13">
        <v>6</v>
      </c>
      <c r="M7" s="13">
        <v>3</v>
      </c>
      <c r="N7" s="16">
        <v>110</v>
      </c>
    </row>
    <row r="8" spans="2:14" ht="15" x14ac:dyDescent="0.2">
      <c r="B8" s="7" t="s">
        <v>30</v>
      </c>
      <c r="C8" s="13">
        <v>33</v>
      </c>
      <c r="D8" s="13">
        <v>23</v>
      </c>
      <c r="E8" s="13">
        <v>1</v>
      </c>
      <c r="F8" s="13">
        <v>2</v>
      </c>
      <c r="G8" s="13">
        <v>14</v>
      </c>
      <c r="H8" s="13">
        <v>9</v>
      </c>
      <c r="I8" s="13">
        <v>4</v>
      </c>
      <c r="J8" s="13">
        <v>3</v>
      </c>
      <c r="K8" s="13">
        <v>3</v>
      </c>
      <c r="L8" s="13">
        <v>0</v>
      </c>
      <c r="M8" s="13">
        <v>1</v>
      </c>
      <c r="N8" s="16">
        <v>93</v>
      </c>
    </row>
    <row r="9" spans="2:14" ht="15" x14ac:dyDescent="0.2">
      <c r="B9" s="7" t="s">
        <v>31</v>
      </c>
      <c r="C9" s="13">
        <v>34</v>
      </c>
      <c r="D9" s="13">
        <v>16</v>
      </c>
      <c r="E9" s="13">
        <v>25</v>
      </c>
      <c r="F9" s="13">
        <v>16</v>
      </c>
      <c r="G9" s="13">
        <v>12</v>
      </c>
      <c r="H9" s="13">
        <v>0</v>
      </c>
      <c r="I9" s="13">
        <v>0</v>
      </c>
      <c r="J9" s="13">
        <v>5</v>
      </c>
      <c r="K9" s="13">
        <v>3</v>
      </c>
      <c r="L9" s="13">
        <v>0</v>
      </c>
      <c r="M9" s="13">
        <v>1</v>
      </c>
      <c r="N9" s="16">
        <v>112</v>
      </c>
    </row>
    <row r="10" spans="2:14" ht="15" x14ac:dyDescent="0.2">
      <c r="B10" s="7" t="s">
        <v>32</v>
      </c>
      <c r="C10" s="13">
        <v>31</v>
      </c>
      <c r="D10" s="13">
        <v>19</v>
      </c>
      <c r="E10" s="13">
        <v>34</v>
      </c>
      <c r="F10" s="13">
        <v>22</v>
      </c>
      <c r="G10" s="13">
        <v>10</v>
      </c>
      <c r="H10" s="13">
        <v>0</v>
      </c>
      <c r="I10" s="13">
        <v>1</v>
      </c>
      <c r="J10" s="13">
        <v>2</v>
      </c>
      <c r="K10" s="13">
        <v>1</v>
      </c>
      <c r="L10" s="13">
        <v>0</v>
      </c>
      <c r="M10" s="13">
        <v>4</v>
      </c>
      <c r="N10" s="16">
        <v>124</v>
      </c>
    </row>
    <row r="11" spans="2:14" ht="15" x14ac:dyDescent="0.2">
      <c r="B11" s="7" t="s">
        <v>33</v>
      </c>
      <c r="C11" s="13">
        <v>31</v>
      </c>
      <c r="D11" s="13">
        <v>14</v>
      </c>
      <c r="E11" s="13">
        <v>33</v>
      </c>
      <c r="F11" s="13">
        <v>22</v>
      </c>
      <c r="G11" s="13">
        <v>10</v>
      </c>
      <c r="H11" s="13">
        <v>0</v>
      </c>
      <c r="I11" s="13">
        <v>0</v>
      </c>
      <c r="J11" s="13">
        <v>4</v>
      </c>
      <c r="K11" s="13">
        <v>0</v>
      </c>
      <c r="L11" s="13">
        <v>0</v>
      </c>
      <c r="M11" s="13">
        <v>4</v>
      </c>
      <c r="N11" s="16">
        <v>118</v>
      </c>
    </row>
    <row r="12" spans="2:14" ht="15" x14ac:dyDescent="0.2">
      <c r="B12" s="7" t="s">
        <v>33</v>
      </c>
      <c r="C12" s="13">
        <v>47</v>
      </c>
      <c r="D12" s="13">
        <v>19</v>
      </c>
      <c r="E12" s="13">
        <v>2</v>
      </c>
      <c r="F12" s="13">
        <v>3</v>
      </c>
      <c r="G12" s="13">
        <v>14</v>
      </c>
      <c r="H12" s="13">
        <v>0</v>
      </c>
      <c r="I12" s="13">
        <v>0</v>
      </c>
      <c r="J12" s="13">
        <v>2</v>
      </c>
      <c r="K12" s="13">
        <v>0</v>
      </c>
      <c r="L12" s="13">
        <v>0</v>
      </c>
      <c r="M12" s="13">
        <v>9</v>
      </c>
      <c r="N12" s="16">
        <v>96</v>
      </c>
    </row>
    <row r="13" spans="2:14" ht="15" x14ac:dyDescent="0.2">
      <c r="B13" s="7" t="s">
        <v>34</v>
      </c>
      <c r="C13" s="13">
        <v>43</v>
      </c>
      <c r="D13" s="13">
        <v>18</v>
      </c>
      <c r="E13" s="13">
        <v>1</v>
      </c>
      <c r="F13" s="13">
        <v>1</v>
      </c>
      <c r="G13" s="13">
        <v>4</v>
      </c>
      <c r="H13" s="13">
        <v>0</v>
      </c>
      <c r="I13" s="13">
        <v>0</v>
      </c>
      <c r="J13" s="13">
        <v>2</v>
      </c>
      <c r="K13" s="13">
        <v>0</v>
      </c>
      <c r="L13" s="13">
        <v>0</v>
      </c>
      <c r="M13" s="13">
        <v>2</v>
      </c>
      <c r="N13" s="16">
        <v>71</v>
      </c>
    </row>
    <row r="14" spans="2:14" ht="15" x14ac:dyDescent="0.2">
      <c r="B14" s="7" t="s">
        <v>35</v>
      </c>
      <c r="C14" s="13">
        <v>37</v>
      </c>
      <c r="D14" s="13">
        <v>17</v>
      </c>
      <c r="E14" s="13"/>
      <c r="F14" s="13">
        <v>3</v>
      </c>
      <c r="G14" s="13">
        <v>6</v>
      </c>
      <c r="H14" s="13">
        <v>0</v>
      </c>
      <c r="I14" s="13">
        <v>0</v>
      </c>
      <c r="J14" s="13">
        <v>1</v>
      </c>
      <c r="K14" s="13">
        <v>1</v>
      </c>
      <c r="L14" s="13">
        <v>0</v>
      </c>
      <c r="M14" s="13">
        <v>0</v>
      </c>
      <c r="N14" s="16">
        <v>65</v>
      </c>
    </row>
    <row r="15" spans="2:14" ht="15" x14ac:dyDescent="0.2">
      <c r="B15" s="7" t="s">
        <v>36</v>
      </c>
      <c r="C15" s="13">
        <v>30</v>
      </c>
      <c r="D15" s="13">
        <v>17</v>
      </c>
      <c r="E15" s="13">
        <v>2</v>
      </c>
      <c r="F15" s="13">
        <v>3</v>
      </c>
      <c r="G15" s="13">
        <v>6</v>
      </c>
      <c r="H15" s="13">
        <v>6</v>
      </c>
      <c r="I15" s="13">
        <v>5</v>
      </c>
      <c r="J15" s="13">
        <v>3</v>
      </c>
      <c r="K15" s="13">
        <v>1</v>
      </c>
      <c r="L15" s="13">
        <v>0</v>
      </c>
      <c r="M15" s="13">
        <v>3</v>
      </c>
      <c r="N15" s="16">
        <v>76</v>
      </c>
    </row>
    <row r="16" spans="2:14" ht="15" x14ac:dyDescent="0.2">
      <c r="B16" s="7" t="s">
        <v>37</v>
      </c>
      <c r="C16" s="13">
        <v>33</v>
      </c>
      <c r="D16" s="13">
        <v>18</v>
      </c>
      <c r="E16" s="13">
        <v>7</v>
      </c>
      <c r="F16" s="13">
        <v>1</v>
      </c>
      <c r="G16" s="13">
        <v>7</v>
      </c>
      <c r="H16" s="13">
        <v>12</v>
      </c>
      <c r="I16" s="13">
        <v>9</v>
      </c>
      <c r="J16" s="13">
        <v>1</v>
      </c>
      <c r="K16" s="13">
        <v>5</v>
      </c>
      <c r="L16" s="13">
        <v>2</v>
      </c>
      <c r="M16" s="13">
        <v>4</v>
      </c>
      <c r="N16" s="16">
        <v>99</v>
      </c>
    </row>
    <row r="17" spans="2:21" ht="15" x14ac:dyDescent="0.2">
      <c r="B17" s="7" t="s">
        <v>38</v>
      </c>
      <c r="C17" s="13">
        <v>38</v>
      </c>
      <c r="D17" s="13">
        <v>18</v>
      </c>
      <c r="E17" s="13">
        <v>45</v>
      </c>
      <c r="F17" s="13">
        <v>22</v>
      </c>
      <c r="G17" s="13">
        <v>5</v>
      </c>
      <c r="H17" s="13">
        <v>15</v>
      </c>
      <c r="I17" s="13">
        <v>12</v>
      </c>
      <c r="J17" s="13">
        <v>4</v>
      </c>
      <c r="K17" s="13">
        <v>2</v>
      </c>
      <c r="L17" s="13">
        <v>5</v>
      </c>
      <c r="M17" s="13">
        <v>2</v>
      </c>
      <c r="N17" s="16">
        <v>168</v>
      </c>
    </row>
    <row r="18" spans="2:21" ht="15" x14ac:dyDescent="0.2">
      <c r="B18" s="31" t="s">
        <v>55</v>
      </c>
      <c r="C18" s="13">
        <v>417</v>
      </c>
      <c r="D18" s="13">
        <v>209</v>
      </c>
      <c r="E18" s="13">
        <v>203</v>
      </c>
      <c r="F18" s="13">
        <v>129</v>
      </c>
      <c r="G18" s="13">
        <v>103</v>
      </c>
      <c r="H18" s="13">
        <v>67</v>
      </c>
      <c r="I18" s="13">
        <v>51</v>
      </c>
      <c r="J18" s="13">
        <v>39</v>
      </c>
      <c r="K18" s="13">
        <v>37</v>
      </c>
      <c r="L18" s="13">
        <v>16</v>
      </c>
      <c r="M18" s="13">
        <v>39</v>
      </c>
      <c r="N18" s="16">
        <v>1310</v>
      </c>
    </row>
    <row r="20" spans="2:21" ht="15" x14ac:dyDescent="0.2">
      <c r="B20" s="30" t="s">
        <v>94</v>
      </c>
    </row>
    <row r="22" spans="2:21" x14ac:dyDescent="0.2">
      <c r="U22" s="36"/>
    </row>
    <row r="23" spans="2:21" x14ac:dyDescent="0.2">
      <c r="U23" s="36"/>
    </row>
    <row r="24" spans="2:21" x14ac:dyDescent="0.2">
      <c r="U24" s="36"/>
    </row>
    <row r="25" spans="2:21" x14ac:dyDescent="0.2">
      <c r="U25" s="36"/>
    </row>
    <row r="26" spans="2:21" x14ac:dyDescent="0.2">
      <c r="U26" s="36"/>
    </row>
    <row r="27" spans="2:21" x14ac:dyDescent="0.2">
      <c r="U27" s="36"/>
    </row>
    <row r="28" spans="2:21" x14ac:dyDescent="0.2">
      <c r="U28" s="36"/>
    </row>
    <row r="29" spans="2:21" x14ac:dyDescent="0.2">
      <c r="U29" s="36"/>
    </row>
    <row r="30" spans="2:21" x14ac:dyDescent="0.2">
      <c r="U30" s="36"/>
    </row>
    <row r="31" spans="2:21" x14ac:dyDescent="0.2">
      <c r="U31" s="36"/>
    </row>
    <row r="32" spans="2:21" x14ac:dyDescent="0.2">
      <c r="U32" s="3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B1651-9549-4BC2-887A-E099ACEA7582}">
  <dimension ref="B2:Q34"/>
  <sheetViews>
    <sheetView workbookViewId="0">
      <selection activeCell="I26" sqref="I26"/>
    </sheetView>
  </sheetViews>
  <sheetFormatPr baseColWidth="10" defaultRowHeight="14" x14ac:dyDescent="0.2"/>
  <cols>
    <col min="15" max="15" width="22.85546875" customWidth="1"/>
  </cols>
  <sheetData>
    <row r="2" spans="2:17" x14ac:dyDescent="0.2">
      <c r="B2" s="38" t="s">
        <v>124</v>
      </c>
    </row>
    <row r="4" spans="2:17" x14ac:dyDescent="0.2">
      <c r="P4" s="7" t="s">
        <v>108</v>
      </c>
      <c r="Q4">
        <v>178</v>
      </c>
    </row>
    <row r="5" spans="2:17" x14ac:dyDescent="0.2">
      <c r="P5" s="7" t="s">
        <v>109</v>
      </c>
      <c r="Q5">
        <v>110</v>
      </c>
    </row>
    <row r="6" spans="2:17" x14ac:dyDescent="0.2">
      <c r="P6" s="7" t="s">
        <v>110</v>
      </c>
      <c r="Q6">
        <v>93</v>
      </c>
    </row>
    <row r="7" spans="2:17" x14ac:dyDescent="0.2">
      <c r="P7" s="7" t="s">
        <v>111</v>
      </c>
      <c r="Q7">
        <v>112</v>
      </c>
    </row>
    <row r="8" spans="2:17" x14ac:dyDescent="0.2">
      <c r="P8" s="7" t="s">
        <v>112</v>
      </c>
      <c r="Q8">
        <v>124</v>
      </c>
    </row>
    <row r="9" spans="2:17" x14ac:dyDescent="0.2">
      <c r="P9" s="7" t="s">
        <v>113</v>
      </c>
      <c r="Q9">
        <v>118</v>
      </c>
    </row>
    <row r="10" spans="2:17" x14ac:dyDescent="0.2">
      <c r="P10" s="7" t="s">
        <v>114</v>
      </c>
      <c r="Q10">
        <v>96</v>
      </c>
    </row>
    <row r="11" spans="2:17" x14ac:dyDescent="0.2">
      <c r="P11" s="7" t="s">
        <v>115</v>
      </c>
      <c r="Q11">
        <v>71</v>
      </c>
    </row>
    <row r="12" spans="2:17" x14ac:dyDescent="0.2">
      <c r="P12" s="7" t="s">
        <v>116</v>
      </c>
      <c r="Q12">
        <v>65</v>
      </c>
    </row>
    <row r="13" spans="2:17" x14ac:dyDescent="0.2">
      <c r="P13" s="7" t="s">
        <v>117</v>
      </c>
      <c r="Q13">
        <v>76</v>
      </c>
    </row>
    <row r="14" spans="2:17" x14ac:dyDescent="0.2">
      <c r="P14" s="7" t="s">
        <v>118</v>
      </c>
      <c r="Q14">
        <v>99</v>
      </c>
    </row>
    <row r="15" spans="2:17" x14ac:dyDescent="0.2">
      <c r="P15" s="7" t="s">
        <v>119</v>
      </c>
      <c r="Q15">
        <v>168</v>
      </c>
    </row>
    <row r="24" spans="15:15" x14ac:dyDescent="0.2">
      <c r="O24" s="36"/>
    </row>
    <row r="25" spans="15:15" x14ac:dyDescent="0.2">
      <c r="O25" s="36"/>
    </row>
    <row r="26" spans="15:15" x14ac:dyDescent="0.2">
      <c r="O26" s="36"/>
    </row>
    <row r="27" spans="15:15" x14ac:dyDescent="0.2">
      <c r="O27" s="36"/>
    </row>
    <row r="28" spans="15:15" x14ac:dyDescent="0.2">
      <c r="O28" s="36"/>
    </row>
    <row r="29" spans="15:15" x14ac:dyDescent="0.2">
      <c r="O29" s="36"/>
    </row>
    <row r="30" spans="15:15" x14ac:dyDescent="0.2">
      <c r="O30" s="36"/>
    </row>
    <row r="31" spans="15:15" x14ac:dyDescent="0.2">
      <c r="O31" s="36"/>
    </row>
    <row r="32" spans="15:15" x14ac:dyDescent="0.2">
      <c r="O32" s="36"/>
    </row>
    <row r="33" spans="15:15" x14ac:dyDescent="0.2">
      <c r="O33" s="36"/>
    </row>
    <row r="34" spans="15:15" x14ac:dyDescent="0.2">
      <c r="O34" s="3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9B4E-93E2-41EE-8BDE-59EBAFC6B67E}">
  <dimension ref="B1:O36"/>
  <sheetViews>
    <sheetView workbookViewId="0">
      <selection activeCell="B36" sqref="B36"/>
    </sheetView>
  </sheetViews>
  <sheetFormatPr baseColWidth="10" defaultRowHeight="14" x14ac:dyDescent="0.2"/>
  <cols>
    <col min="2" max="2" width="17" customWidth="1"/>
    <col min="3" max="14" width="8.140625" bestFit="1" customWidth="1"/>
    <col min="15" max="15" width="9.140625" bestFit="1" customWidth="1"/>
  </cols>
  <sheetData>
    <row r="1" spans="2:15" ht="16" x14ac:dyDescent="0.2">
      <c r="B1" s="14" t="s">
        <v>104</v>
      </c>
    </row>
    <row r="3" spans="2:15" x14ac:dyDescent="0.2">
      <c r="B3" s="19" t="s">
        <v>58</v>
      </c>
      <c r="C3" s="27" t="s">
        <v>43</v>
      </c>
      <c r="D3" s="27" t="s">
        <v>44</v>
      </c>
      <c r="E3" s="27" t="s">
        <v>45</v>
      </c>
      <c r="F3" s="27" t="s">
        <v>46</v>
      </c>
      <c r="G3" s="27" t="s">
        <v>47</v>
      </c>
      <c r="H3" s="27" t="s">
        <v>48</v>
      </c>
      <c r="I3" s="27" t="s">
        <v>49</v>
      </c>
      <c r="J3" s="27" t="s">
        <v>50</v>
      </c>
      <c r="K3" s="27" t="s">
        <v>51</v>
      </c>
      <c r="L3" s="27" t="s">
        <v>52</v>
      </c>
      <c r="M3" s="27" t="s">
        <v>53</v>
      </c>
      <c r="N3" s="27" t="s">
        <v>54</v>
      </c>
      <c r="O3" s="27" t="s">
        <v>55</v>
      </c>
    </row>
    <row r="4" spans="2:15" x14ac:dyDescent="0.2">
      <c r="B4" s="19" t="s">
        <v>0</v>
      </c>
      <c r="C4" s="1">
        <v>67</v>
      </c>
      <c r="D4" s="1">
        <v>66</v>
      </c>
      <c r="E4" s="1">
        <v>67</v>
      </c>
      <c r="F4" s="1">
        <v>58</v>
      </c>
      <c r="G4" s="1">
        <v>71</v>
      </c>
      <c r="H4" s="1">
        <v>72</v>
      </c>
      <c r="I4" s="1">
        <v>61</v>
      </c>
      <c r="J4" s="1">
        <v>63</v>
      </c>
      <c r="K4" s="1">
        <v>68</v>
      </c>
      <c r="L4" s="1">
        <v>65</v>
      </c>
      <c r="M4" s="1">
        <v>89</v>
      </c>
      <c r="N4" s="1">
        <v>70</v>
      </c>
      <c r="O4" s="1">
        <f>SUM(C4:N4)</f>
        <v>817</v>
      </c>
    </row>
    <row r="5" spans="2:15" x14ac:dyDescent="0.2">
      <c r="B5" s="19" t="s">
        <v>1</v>
      </c>
      <c r="C5" s="1">
        <v>80</v>
      </c>
      <c r="D5" s="1">
        <v>69</v>
      </c>
      <c r="E5" s="1">
        <v>126</v>
      </c>
      <c r="F5" s="1">
        <v>97</v>
      </c>
      <c r="G5" s="1">
        <v>91</v>
      </c>
      <c r="H5" s="1">
        <v>70</v>
      </c>
      <c r="I5" s="1">
        <v>101</v>
      </c>
      <c r="J5" s="1">
        <v>91</v>
      </c>
      <c r="K5" s="1">
        <v>82</v>
      </c>
      <c r="L5" s="1">
        <v>97</v>
      </c>
      <c r="M5" s="1">
        <v>93</v>
      </c>
      <c r="N5" s="1">
        <v>78</v>
      </c>
      <c r="O5" s="1">
        <f t="shared" ref="O5:O33" si="0">SUM(C5:N5)</f>
        <v>1075</v>
      </c>
    </row>
    <row r="6" spans="2:15" x14ac:dyDescent="0.2">
      <c r="B6" s="19" t="s">
        <v>22</v>
      </c>
      <c r="C6" s="1">
        <v>286</v>
      </c>
      <c r="D6" s="1">
        <v>310</v>
      </c>
      <c r="E6" s="1">
        <v>268</v>
      </c>
      <c r="F6" s="1">
        <v>144</v>
      </c>
      <c r="G6" s="1">
        <v>169</v>
      </c>
      <c r="H6" s="1">
        <v>159</v>
      </c>
      <c r="I6" s="1">
        <v>206</v>
      </c>
      <c r="J6" s="1">
        <v>188</v>
      </c>
      <c r="K6" s="1">
        <v>158</v>
      </c>
      <c r="L6" s="1">
        <v>132</v>
      </c>
      <c r="M6" s="1">
        <v>199</v>
      </c>
      <c r="N6" s="1">
        <v>221</v>
      </c>
      <c r="O6" s="1">
        <f t="shared" si="0"/>
        <v>2440</v>
      </c>
    </row>
    <row r="7" spans="2:15" x14ac:dyDescent="0.2">
      <c r="B7" s="19" t="s">
        <v>26</v>
      </c>
      <c r="C7" s="1">
        <v>32</v>
      </c>
      <c r="D7" s="1">
        <v>16</v>
      </c>
      <c r="E7" s="1">
        <v>16</v>
      </c>
      <c r="F7" s="1">
        <v>12</v>
      </c>
      <c r="G7" s="1">
        <v>26</v>
      </c>
      <c r="H7" s="1">
        <v>14</v>
      </c>
      <c r="I7" s="1">
        <v>12</v>
      </c>
      <c r="J7" s="1">
        <v>0</v>
      </c>
      <c r="K7" s="1">
        <v>27</v>
      </c>
      <c r="L7" s="1">
        <v>11</v>
      </c>
      <c r="M7" s="1">
        <v>17</v>
      </c>
      <c r="N7" s="1">
        <v>17</v>
      </c>
      <c r="O7" s="1">
        <f t="shared" si="0"/>
        <v>200</v>
      </c>
    </row>
    <row r="8" spans="2:15" x14ac:dyDescent="0.2">
      <c r="B8" s="19" t="s">
        <v>2</v>
      </c>
      <c r="C8" s="1">
        <v>232</v>
      </c>
      <c r="D8" s="1">
        <v>224</v>
      </c>
      <c r="E8" s="1">
        <v>248</v>
      </c>
      <c r="F8" s="1">
        <v>212</v>
      </c>
      <c r="G8" s="1">
        <v>252</v>
      </c>
      <c r="H8" s="1">
        <v>256</v>
      </c>
      <c r="I8" s="1">
        <v>277</v>
      </c>
      <c r="J8" s="1">
        <v>250</v>
      </c>
      <c r="K8" s="1">
        <v>242</v>
      </c>
      <c r="L8" s="1">
        <v>288</v>
      </c>
      <c r="M8" s="1">
        <v>238</v>
      </c>
      <c r="N8" s="1">
        <v>229</v>
      </c>
      <c r="O8" s="1">
        <f t="shared" si="0"/>
        <v>2948</v>
      </c>
    </row>
    <row r="9" spans="2:15" x14ac:dyDescent="0.2">
      <c r="B9" s="19" t="s">
        <v>3</v>
      </c>
      <c r="C9" s="1">
        <v>106</v>
      </c>
      <c r="D9" s="1">
        <v>104</v>
      </c>
      <c r="E9" s="1">
        <v>114</v>
      </c>
      <c r="F9" s="1">
        <v>90</v>
      </c>
      <c r="G9" s="1">
        <v>97</v>
      </c>
      <c r="H9" s="1">
        <v>83</v>
      </c>
      <c r="I9" s="1">
        <v>98</v>
      </c>
      <c r="J9" s="1">
        <v>95</v>
      </c>
      <c r="K9" s="1">
        <v>112</v>
      </c>
      <c r="L9" s="1">
        <v>114</v>
      </c>
      <c r="M9" s="1">
        <v>90</v>
      </c>
      <c r="N9" s="1">
        <v>106</v>
      </c>
      <c r="O9" s="1">
        <f t="shared" si="0"/>
        <v>1209</v>
      </c>
    </row>
    <row r="10" spans="2:15" x14ac:dyDescent="0.2">
      <c r="B10" s="19" t="s">
        <v>24</v>
      </c>
      <c r="C10" s="1">
        <v>9</v>
      </c>
      <c r="D10" s="1">
        <v>7</v>
      </c>
      <c r="E10" s="1">
        <v>14</v>
      </c>
      <c r="F10" s="1">
        <v>8</v>
      </c>
      <c r="G10" s="1">
        <v>16</v>
      </c>
      <c r="H10" s="1">
        <v>18</v>
      </c>
      <c r="I10" s="1">
        <v>15</v>
      </c>
      <c r="J10" s="1">
        <v>12</v>
      </c>
      <c r="K10" s="1">
        <v>11</v>
      </c>
      <c r="L10" s="1">
        <v>14</v>
      </c>
      <c r="M10" s="1">
        <v>17</v>
      </c>
      <c r="N10" s="1">
        <v>16</v>
      </c>
      <c r="O10" s="1">
        <f t="shared" si="0"/>
        <v>157</v>
      </c>
    </row>
    <row r="11" spans="2:15" x14ac:dyDescent="0.2">
      <c r="B11" s="19" t="s">
        <v>23</v>
      </c>
      <c r="C11" s="1">
        <v>77</v>
      </c>
      <c r="D11" s="1">
        <v>81</v>
      </c>
      <c r="E11" s="1">
        <v>91</v>
      </c>
      <c r="F11" s="1">
        <v>76</v>
      </c>
      <c r="G11" s="1">
        <v>73</v>
      </c>
      <c r="H11" s="1">
        <v>84</v>
      </c>
      <c r="I11" s="1">
        <v>67</v>
      </c>
      <c r="J11" s="1">
        <v>71</v>
      </c>
      <c r="K11" s="1">
        <v>81</v>
      </c>
      <c r="L11" s="1">
        <v>102</v>
      </c>
      <c r="M11" s="1">
        <v>93</v>
      </c>
      <c r="N11" s="1">
        <v>89</v>
      </c>
      <c r="O11" s="1">
        <f t="shared" si="0"/>
        <v>985</v>
      </c>
    </row>
    <row r="12" spans="2:15" x14ac:dyDescent="0.2">
      <c r="B12" s="19" t="s">
        <v>56</v>
      </c>
      <c r="C12" s="1">
        <v>31</v>
      </c>
      <c r="D12" s="1">
        <v>32</v>
      </c>
      <c r="E12" s="1">
        <v>41</v>
      </c>
      <c r="F12" s="1">
        <v>34</v>
      </c>
      <c r="G12" s="1">
        <v>46</v>
      </c>
      <c r="H12" s="1">
        <v>26</v>
      </c>
      <c r="I12" s="1">
        <v>37</v>
      </c>
      <c r="J12" s="1">
        <v>57</v>
      </c>
      <c r="K12" s="1">
        <v>66</v>
      </c>
      <c r="L12" s="1">
        <v>57</v>
      </c>
      <c r="M12" s="1">
        <v>64</v>
      </c>
      <c r="N12" s="1">
        <v>71</v>
      </c>
      <c r="O12" s="1">
        <f t="shared" si="0"/>
        <v>562</v>
      </c>
    </row>
    <row r="13" spans="2:15" x14ac:dyDescent="0.2">
      <c r="B13" s="19" t="s">
        <v>4</v>
      </c>
      <c r="C13" s="1">
        <v>63</v>
      </c>
      <c r="D13" s="1">
        <v>52</v>
      </c>
      <c r="E13" s="1">
        <v>55</v>
      </c>
      <c r="F13" s="1">
        <v>28</v>
      </c>
      <c r="G13" s="1">
        <v>41</v>
      </c>
      <c r="H13" s="1">
        <v>45</v>
      </c>
      <c r="I13" s="1">
        <v>25</v>
      </c>
      <c r="J13" s="1">
        <v>36</v>
      </c>
      <c r="K13" s="1">
        <v>36</v>
      </c>
      <c r="L13" s="1">
        <v>37</v>
      </c>
      <c r="M13" s="1">
        <v>30</v>
      </c>
      <c r="N13" s="1">
        <v>45</v>
      </c>
      <c r="O13" s="1">
        <f t="shared" si="0"/>
        <v>493</v>
      </c>
    </row>
    <row r="14" spans="2:15" x14ac:dyDescent="0.2">
      <c r="B14" s="19" t="s">
        <v>41</v>
      </c>
      <c r="C14" s="1">
        <v>12</v>
      </c>
      <c r="D14" s="1">
        <v>4</v>
      </c>
      <c r="E14" s="1">
        <v>12</v>
      </c>
      <c r="F14" s="1">
        <v>9</v>
      </c>
      <c r="G14" s="1">
        <v>8</v>
      </c>
      <c r="H14" s="1">
        <v>12</v>
      </c>
      <c r="I14" s="1">
        <v>14</v>
      </c>
      <c r="J14" s="1">
        <v>11</v>
      </c>
      <c r="K14" s="1">
        <v>14</v>
      </c>
      <c r="L14" s="1">
        <v>14</v>
      </c>
      <c r="M14" s="1">
        <v>18</v>
      </c>
      <c r="N14" s="1">
        <v>15</v>
      </c>
      <c r="O14" s="1">
        <f t="shared" si="0"/>
        <v>143</v>
      </c>
    </row>
    <row r="15" spans="2:15" x14ac:dyDescent="0.2">
      <c r="B15" s="19" t="s">
        <v>27</v>
      </c>
      <c r="C15" s="1">
        <v>2</v>
      </c>
      <c r="D15" s="1">
        <v>2</v>
      </c>
      <c r="E15" s="1">
        <v>2</v>
      </c>
      <c r="F15" s="1">
        <v>0</v>
      </c>
      <c r="G15" s="1">
        <v>2</v>
      </c>
      <c r="H15" s="1">
        <v>2</v>
      </c>
      <c r="I15" s="1">
        <v>1</v>
      </c>
      <c r="J15" s="1">
        <v>3</v>
      </c>
      <c r="K15" s="1">
        <v>2</v>
      </c>
      <c r="L15" s="1">
        <v>2</v>
      </c>
      <c r="M15" s="1">
        <v>4</v>
      </c>
      <c r="N15" s="1">
        <v>4</v>
      </c>
      <c r="O15" s="1">
        <f>SUM(C15:N15)</f>
        <v>26</v>
      </c>
    </row>
    <row r="16" spans="2:15" x14ac:dyDescent="0.2">
      <c r="B16" s="19" t="s">
        <v>5</v>
      </c>
      <c r="C16" s="1">
        <v>178</v>
      </c>
      <c r="D16" s="1">
        <v>170</v>
      </c>
      <c r="E16" s="1">
        <v>132</v>
      </c>
      <c r="F16" s="1">
        <v>189</v>
      </c>
      <c r="G16" s="1">
        <v>171</v>
      </c>
      <c r="H16" s="1">
        <v>222</v>
      </c>
      <c r="I16" s="1">
        <v>168</v>
      </c>
      <c r="J16" s="1">
        <v>189</v>
      </c>
      <c r="K16" s="1">
        <v>149</v>
      </c>
      <c r="L16" s="1">
        <v>177</v>
      </c>
      <c r="M16" s="1">
        <v>149</v>
      </c>
      <c r="N16" s="1">
        <v>159</v>
      </c>
      <c r="O16" s="1">
        <f t="shared" si="0"/>
        <v>2053</v>
      </c>
    </row>
    <row r="17" spans="2:15" x14ac:dyDescent="0.2">
      <c r="B17" s="19" t="s">
        <v>6</v>
      </c>
      <c r="C17" s="1">
        <v>116</v>
      </c>
      <c r="D17" s="1">
        <v>140</v>
      </c>
      <c r="E17" s="1">
        <v>122</v>
      </c>
      <c r="F17" s="1">
        <v>105</v>
      </c>
      <c r="G17" s="1">
        <v>91</v>
      </c>
      <c r="H17" s="1">
        <v>75</v>
      </c>
      <c r="I17" s="1">
        <v>107</v>
      </c>
      <c r="J17" s="1">
        <v>93</v>
      </c>
      <c r="K17" s="1">
        <v>86</v>
      </c>
      <c r="L17" s="1">
        <v>106</v>
      </c>
      <c r="M17" s="1">
        <v>88</v>
      </c>
      <c r="N17" s="1">
        <v>107</v>
      </c>
      <c r="O17" s="1">
        <f t="shared" si="0"/>
        <v>1236</v>
      </c>
    </row>
    <row r="18" spans="2:15" x14ac:dyDescent="0.2">
      <c r="B18" s="19" t="s">
        <v>7</v>
      </c>
      <c r="C18" s="1">
        <v>158</v>
      </c>
      <c r="D18" s="1">
        <v>173</v>
      </c>
      <c r="E18" s="1">
        <v>213</v>
      </c>
      <c r="F18" s="1">
        <v>188</v>
      </c>
      <c r="G18" s="1">
        <v>183</v>
      </c>
      <c r="H18" s="1">
        <v>177</v>
      </c>
      <c r="I18" s="1">
        <v>174</v>
      </c>
      <c r="J18" s="1">
        <v>181</v>
      </c>
      <c r="K18" s="1">
        <v>186</v>
      </c>
      <c r="L18" s="1">
        <v>207</v>
      </c>
      <c r="M18" s="1">
        <v>202</v>
      </c>
      <c r="N18" s="1">
        <v>204</v>
      </c>
      <c r="O18" s="1">
        <f t="shared" si="0"/>
        <v>2246</v>
      </c>
    </row>
    <row r="19" spans="2:15" x14ac:dyDescent="0.2">
      <c r="B19" s="19" t="s">
        <v>9</v>
      </c>
      <c r="C19" s="1">
        <v>48</v>
      </c>
      <c r="D19" s="1">
        <v>58</v>
      </c>
      <c r="E19" s="1">
        <v>122</v>
      </c>
      <c r="F19" s="1">
        <v>94</v>
      </c>
      <c r="G19" s="1">
        <v>74</v>
      </c>
      <c r="H19" s="1">
        <v>100</v>
      </c>
      <c r="I19" s="1">
        <v>63</v>
      </c>
      <c r="J19" s="1">
        <v>97</v>
      </c>
      <c r="K19" s="1">
        <v>62</v>
      </c>
      <c r="L19" s="1">
        <v>43</v>
      </c>
      <c r="M19" s="1">
        <v>48</v>
      </c>
      <c r="N19" s="1">
        <v>59</v>
      </c>
      <c r="O19" s="1">
        <f t="shared" si="0"/>
        <v>868</v>
      </c>
    </row>
    <row r="20" spans="2:15" x14ac:dyDescent="0.2">
      <c r="B20" s="19" t="s">
        <v>8</v>
      </c>
      <c r="C20" s="1">
        <v>42</v>
      </c>
      <c r="D20" s="1">
        <v>40</v>
      </c>
      <c r="E20" s="1">
        <v>40</v>
      </c>
      <c r="F20" s="1">
        <v>61</v>
      </c>
      <c r="G20" s="1">
        <v>52</v>
      </c>
      <c r="H20" s="1">
        <v>44</v>
      </c>
      <c r="I20" s="1">
        <v>51</v>
      </c>
      <c r="J20" s="1">
        <v>67</v>
      </c>
      <c r="K20" s="1">
        <v>46</v>
      </c>
      <c r="L20" s="1">
        <v>50</v>
      </c>
      <c r="M20" s="1">
        <v>43</v>
      </c>
      <c r="N20" s="1">
        <v>54</v>
      </c>
      <c r="O20" s="1">
        <f t="shared" si="0"/>
        <v>590</v>
      </c>
    </row>
    <row r="21" spans="2:15" x14ac:dyDescent="0.2">
      <c r="B21" s="19" t="s">
        <v>10</v>
      </c>
      <c r="C21" s="1">
        <v>97</v>
      </c>
      <c r="D21" s="1">
        <v>90</v>
      </c>
      <c r="E21" s="1">
        <v>128</v>
      </c>
      <c r="F21" s="1">
        <v>115</v>
      </c>
      <c r="G21" s="1">
        <v>111</v>
      </c>
      <c r="H21" s="1">
        <v>98</v>
      </c>
      <c r="I21" s="1">
        <v>99</v>
      </c>
      <c r="J21" s="1">
        <v>124</v>
      </c>
      <c r="K21" s="1">
        <v>106</v>
      </c>
      <c r="L21" s="1">
        <v>100</v>
      </c>
      <c r="M21" s="1">
        <v>103</v>
      </c>
      <c r="N21" s="1">
        <v>89</v>
      </c>
      <c r="O21" s="1">
        <f t="shared" si="0"/>
        <v>1260</v>
      </c>
    </row>
    <row r="22" spans="2:15" x14ac:dyDescent="0.2">
      <c r="B22" s="19" t="s">
        <v>11</v>
      </c>
      <c r="C22" s="1">
        <v>48</v>
      </c>
      <c r="D22" s="1">
        <v>51</v>
      </c>
      <c r="E22" s="1">
        <v>44</v>
      </c>
      <c r="F22" s="1">
        <v>63</v>
      </c>
      <c r="G22" s="1">
        <v>51</v>
      </c>
      <c r="H22" s="1">
        <v>39</v>
      </c>
      <c r="I22" s="1">
        <v>46</v>
      </c>
      <c r="J22" s="1">
        <v>44</v>
      </c>
      <c r="K22" s="1">
        <v>49</v>
      </c>
      <c r="L22" s="1">
        <v>46</v>
      </c>
      <c r="M22" s="1">
        <v>50</v>
      </c>
      <c r="N22" s="1">
        <v>62</v>
      </c>
      <c r="O22" s="1">
        <f t="shared" si="0"/>
        <v>593</v>
      </c>
    </row>
    <row r="23" spans="2:15" x14ac:dyDescent="0.2">
      <c r="B23" s="19" t="s">
        <v>21</v>
      </c>
      <c r="C23" s="1">
        <v>0</v>
      </c>
      <c r="D23" s="1">
        <v>0</v>
      </c>
      <c r="E23" s="1">
        <v>0</v>
      </c>
      <c r="F23" s="1">
        <v>1</v>
      </c>
      <c r="G23" s="1">
        <v>0</v>
      </c>
      <c r="H23" s="1">
        <v>0</v>
      </c>
      <c r="I23" s="1">
        <v>0</v>
      </c>
      <c r="J23" s="1">
        <v>0</v>
      </c>
      <c r="K23" s="1">
        <v>1</v>
      </c>
      <c r="L23" s="1">
        <v>0</v>
      </c>
      <c r="M23" s="1">
        <v>0</v>
      </c>
      <c r="N23" s="1">
        <v>0</v>
      </c>
      <c r="O23" s="1">
        <f t="shared" si="0"/>
        <v>2</v>
      </c>
    </row>
    <row r="24" spans="2:15" x14ac:dyDescent="0.2">
      <c r="B24" s="19" t="s">
        <v>12</v>
      </c>
      <c r="C24" s="1">
        <v>0</v>
      </c>
      <c r="D24" s="1">
        <v>4</v>
      </c>
      <c r="E24" s="1">
        <v>5</v>
      </c>
      <c r="F24" s="1">
        <v>4</v>
      </c>
      <c r="G24" s="1">
        <v>2</v>
      </c>
      <c r="H24" s="1">
        <v>2</v>
      </c>
      <c r="I24" s="1">
        <v>0</v>
      </c>
      <c r="J24" s="1">
        <v>0</v>
      </c>
      <c r="K24" s="1">
        <v>3</v>
      </c>
      <c r="L24" s="1">
        <v>5</v>
      </c>
      <c r="M24" s="1">
        <v>2</v>
      </c>
      <c r="N24" s="1">
        <v>3</v>
      </c>
      <c r="O24" s="1">
        <f t="shared" si="0"/>
        <v>30</v>
      </c>
    </row>
    <row r="25" spans="2:15" x14ac:dyDescent="0.2">
      <c r="B25" s="19" t="s">
        <v>42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1</v>
      </c>
      <c r="M25" s="1">
        <v>0</v>
      </c>
      <c r="N25" s="1">
        <v>0</v>
      </c>
      <c r="O25" s="1">
        <f t="shared" si="0"/>
        <v>1</v>
      </c>
    </row>
    <row r="26" spans="2:15" x14ac:dyDescent="0.2">
      <c r="B26" s="19" t="s">
        <v>13</v>
      </c>
      <c r="C26" s="1">
        <v>26</v>
      </c>
      <c r="D26" s="1">
        <v>11</v>
      </c>
      <c r="E26" s="1">
        <v>35</v>
      </c>
      <c r="F26" s="1">
        <v>11</v>
      </c>
      <c r="G26" s="1">
        <v>12</v>
      </c>
      <c r="H26" s="1">
        <v>10</v>
      </c>
      <c r="I26" s="1">
        <v>25</v>
      </c>
      <c r="J26" s="1">
        <v>26</v>
      </c>
      <c r="K26" s="1">
        <v>25</v>
      </c>
      <c r="L26" s="1">
        <v>22</v>
      </c>
      <c r="M26" s="1">
        <v>18</v>
      </c>
      <c r="N26" s="1">
        <v>26</v>
      </c>
      <c r="O26" s="1">
        <f t="shared" si="0"/>
        <v>247</v>
      </c>
    </row>
    <row r="27" spans="2:15" x14ac:dyDescent="0.2">
      <c r="B27" s="19" t="s">
        <v>14</v>
      </c>
      <c r="C27" s="1">
        <v>13</v>
      </c>
      <c r="D27" s="1">
        <v>19</v>
      </c>
      <c r="E27" s="1">
        <v>14</v>
      </c>
      <c r="F27" s="1">
        <v>11</v>
      </c>
      <c r="G27" s="1">
        <v>10</v>
      </c>
      <c r="H27" s="1">
        <v>20</v>
      </c>
      <c r="I27" s="1">
        <v>11</v>
      </c>
      <c r="J27" s="1">
        <v>11</v>
      </c>
      <c r="K27" s="1">
        <v>15</v>
      </c>
      <c r="L27" s="1">
        <v>10</v>
      </c>
      <c r="M27" s="1">
        <v>14</v>
      </c>
      <c r="N27" s="1">
        <v>13</v>
      </c>
      <c r="O27" s="1">
        <f t="shared" si="0"/>
        <v>161</v>
      </c>
    </row>
    <row r="28" spans="2:15" x14ac:dyDescent="0.2">
      <c r="B28" s="19" t="s">
        <v>20</v>
      </c>
      <c r="C28" s="1">
        <v>0</v>
      </c>
      <c r="D28" s="1">
        <v>0</v>
      </c>
      <c r="E28" s="1">
        <v>2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f t="shared" si="0"/>
        <v>2</v>
      </c>
    </row>
    <row r="29" spans="2:15" x14ac:dyDescent="0.2">
      <c r="B29" s="19" t="s">
        <v>19</v>
      </c>
      <c r="C29" s="1">
        <v>4</v>
      </c>
      <c r="D29" s="1">
        <v>0</v>
      </c>
      <c r="E29" s="1">
        <v>0</v>
      </c>
      <c r="F29" s="1">
        <v>5</v>
      </c>
      <c r="G29" s="1">
        <v>7</v>
      </c>
      <c r="H29" s="1">
        <v>0</v>
      </c>
      <c r="I29" s="1">
        <v>2</v>
      </c>
      <c r="J29" s="1">
        <v>0</v>
      </c>
      <c r="K29" s="1">
        <v>0</v>
      </c>
      <c r="L29" s="1">
        <v>0</v>
      </c>
      <c r="M29" s="1">
        <v>2</v>
      </c>
      <c r="N29" s="1">
        <v>0</v>
      </c>
      <c r="O29" s="1">
        <f t="shared" si="0"/>
        <v>20</v>
      </c>
    </row>
    <row r="30" spans="2:15" x14ac:dyDescent="0.2">
      <c r="B30" s="19" t="s">
        <v>15</v>
      </c>
      <c r="C30" s="1">
        <v>4</v>
      </c>
      <c r="D30" s="1">
        <v>7</v>
      </c>
      <c r="E30" s="1">
        <v>12</v>
      </c>
      <c r="F30" s="1">
        <v>16</v>
      </c>
      <c r="G30" s="1">
        <v>11</v>
      </c>
      <c r="H30" s="1">
        <v>14</v>
      </c>
      <c r="I30" s="1">
        <v>6</v>
      </c>
      <c r="J30" s="1">
        <v>19</v>
      </c>
      <c r="K30" s="1">
        <v>17</v>
      </c>
      <c r="L30" s="1">
        <v>8</v>
      </c>
      <c r="M30" s="1">
        <v>8</v>
      </c>
      <c r="N30" s="1">
        <v>6</v>
      </c>
      <c r="O30" s="1">
        <f t="shared" si="0"/>
        <v>128</v>
      </c>
    </row>
    <row r="31" spans="2:15" x14ac:dyDescent="0.2">
      <c r="B31" s="19" t="s">
        <v>16</v>
      </c>
      <c r="C31" s="1">
        <v>5</v>
      </c>
      <c r="D31" s="1">
        <v>7</v>
      </c>
      <c r="E31" s="1">
        <v>16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6</v>
      </c>
      <c r="M31" s="1">
        <v>3</v>
      </c>
      <c r="N31" s="1">
        <v>6</v>
      </c>
      <c r="O31" s="1">
        <f t="shared" si="0"/>
        <v>43</v>
      </c>
    </row>
    <row r="32" spans="2:15" x14ac:dyDescent="0.2">
      <c r="B32" s="19" t="s">
        <v>17</v>
      </c>
      <c r="C32" s="1">
        <v>86</v>
      </c>
      <c r="D32" s="1">
        <v>101</v>
      </c>
      <c r="E32" s="1">
        <v>116</v>
      </c>
      <c r="F32" s="1">
        <v>59</v>
      </c>
      <c r="G32" s="1">
        <v>32</v>
      </c>
      <c r="H32" s="1">
        <v>40</v>
      </c>
      <c r="I32" s="1">
        <v>44</v>
      </c>
      <c r="J32" s="1">
        <v>46</v>
      </c>
      <c r="K32" s="1">
        <v>40</v>
      </c>
      <c r="L32" s="1">
        <v>69</v>
      </c>
      <c r="M32" s="1">
        <v>62</v>
      </c>
      <c r="N32" s="1">
        <v>79</v>
      </c>
      <c r="O32" s="1">
        <f t="shared" si="0"/>
        <v>774</v>
      </c>
    </row>
    <row r="33" spans="2:15" x14ac:dyDescent="0.2">
      <c r="B33" s="19" t="s">
        <v>18</v>
      </c>
      <c r="C33" s="1">
        <v>38</v>
      </c>
      <c r="D33" s="1">
        <v>24</v>
      </c>
      <c r="E33" s="1">
        <v>16</v>
      </c>
      <c r="F33" s="1">
        <v>0</v>
      </c>
      <c r="G33" s="1">
        <v>3</v>
      </c>
      <c r="H33" s="1">
        <v>1</v>
      </c>
      <c r="I33" s="1">
        <v>0</v>
      </c>
      <c r="J33" s="1">
        <v>0</v>
      </c>
      <c r="K33" s="1">
        <v>2</v>
      </c>
      <c r="L33" s="1">
        <v>10</v>
      </c>
      <c r="M33" s="1">
        <v>36</v>
      </c>
      <c r="N33" s="1">
        <v>38</v>
      </c>
      <c r="O33" s="1">
        <f t="shared" si="0"/>
        <v>168</v>
      </c>
    </row>
    <row r="34" spans="2:15" x14ac:dyDescent="0.2">
      <c r="B34" s="19" t="s">
        <v>55</v>
      </c>
      <c r="C34" s="1">
        <f t="shared" ref="C34:O34" si="1">SUM(C4:C33)</f>
        <v>1860</v>
      </c>
      <c r="D34" s="1">
        <f t="shared" si="1"/>
        <v>1862</v>
      </c>
      <c r="E34" s="1">
        <f t="shared" si="1"/>
        <v>2071</v>
      </c>
      <c r="F34" s="1">
        <f t="shared" si="1"/>
        <v>1690</v>
      </c>
      <c r="G34" s="1">
        <f t="shared" si="1"/>
        <v>1702</v>
      </c>
      <c r="H34" s="1">
        <f t="shared" si="1"/>
        <v>1683</v>
      </c>
      <c r="I34" s="1">
        <f t="shared" si="1"/>
        <v>1710</v>
      </c>
      <c r="J34" s="1">
        <f t="shared" si="1"/>
        <v>1774</v>
      </c>
      <c r="K34" s="1">
        <f t="shared" si="1"/>
        <v>1686</v>
      </c>
      <c r="L34" s="1">
        <f t="shared" si="1"/>
        <v>1793</v>
      </c>
      <c r="M34" s="1">
        <f t="shared" si="1"/>
        <v>1780</v>
      </c>
      <c r="N34" s="1">
        <f t="shared" si="1"/>
        <v>1866</v>
      </c>
      <c r="O34" s="1">
        <f t="shared" si="1"/>
        <v>21477</v>
      </c>
    </row>
    <row r="36" spans="2:15" x14ac:dyDescent="0.2">
      <c r="B3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CUADRO 5.1.1</vt:lpstr>
      <vt:lpstr>GRAFICO 11</vt:lpstr>
      <vt:lpstr>CUADRO 5.1.2</vt:lpstr>
      <vt:lpstr>GRAFICOS 12</vt:lpstr>
      <vt:lpstr>CUADRO 5.1.3</vt:lpstr>
      <vt:lpstr>GRAFICO 13</vt:lpstr>
      <vt:lpstr>CUADRO 5.1.4</vt:lpstr>
      <vt:lpstr>GRAFICO 14</vt:lpstr>
      <vt:lpstr>CUADRO 5.2.1</vt:lpstr>
      <vt:lpstr>GRAFICO 15</vt:lpstr>
      <vt:lpstr>GRAFCIO 16</vt:lpstr>
      <vt:lpstr>CUADRO 5.2.2</vt:lpstr>
      <vt:lpstr>CUADRO 5.2.3</vt:lpstr>
      <vt:lpstr>'CUADRO 5.1.1'!Área_de_impresión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Silvanna Letelier Paredes</dc:creator>
  <cp:lastModifiedBy>Marjorie Campos Gómez</cp:lastModifiedBy>
  <cp:lastPrinted>2022-02-10T14:33:00Z</cp:lastPrinted>
  <dcterms:created xsi:type="dcterms:W3CDTF">1999-04-28T12:49:24Z</dcterms:created>
  <dcterms:modified xsi:type="dcterms:W3CDTF">2026-06-22T20:01:41Z</dcterms:modified>
</cp:coreProperties>
</file>