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ownloads/B EMERGENCIAS MARITIMAS 2025/"/>
    </mc:Choice>
  </mc:AlternateContent>
  <xr:revisionPtr revIDLastSave="0" documentId="13_ncr:1_{C892B712-276E-414F-9115-7CA6276B07C6}" xr6:coauthVersionLast="47" xr6:coauthVersionMax="47" xr10:uidLastSave="{00000000-0000-0000-0000-000000000000}"/>
  <bookViews>
    <workbookView xWindow="-38400" yWindow="7700" windowWidth="38400" windowHeight="21100" activeTab="4" xr2:uid="{00000000-000D-0000-FFFF-FFFF00000000}"/>
  </bookViews>
  <sheets>
    <sheet name="CUAD 1" sheetId="1" r:id="rId1"/>
    <sheet name="GRAFIC 01" sheetId="3" r:id="rId2"/>
    <sheet name="GRAFIC 02" sheetId="2" r:id="rId3"/>
    <sheet name="CUAD 2" sheetId="4" r:id="rId4"/>
    <sheet name="GRAFIC 03" sheetId="5" r:id="rId5"/>
    <sheet name="CUAD 3" sheetId="6" r:id="rId6"/>
    <sheet name="GRAFIC 04" sheetId="7" r:id="rId7"/>
    <sheet name="CUAD 4" sheetId="8" r:id="rId8"/>
    <sheet name="GRAFIC 05" sheetId="9" r:id="rId9"/>
    <sheet name="CUAD 5" sheetId="10" r:id="rId10"/>
    <sheet name="CUAD 6" sheetId="11" r:id="rId11"/>
    <sheet name="GRAFIC 06" sheetId="15" r:id="rId12"/>
    <sheet name="CUAD 7" sheetId="13" r:id="rId13"/>
    <sheet name="GRAFIC 07" sheetId="1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G21" i="10" l="1"/>
  <c r="G30" i="11"/>
  <c r="G27" i="11"/>
  <c r="D15" i="15" s="1"/>
  <c r="G26" i="11"/>
  <c r="D14" i="15" s="1"/>
  <c r="G25" i="11"/>
  <c r="D13" i="15" s="1"/>
  <c r="G22" i="11"/>
  <c r="D12" i="15" s="1"/>
  <c r="G21" i="11"/>
  <c r="D11" i="15" s="1"/>
  <c r="G18" i="11"/>
  <c r="D10" i="15" s="1"/>
  <c r="G17" i="11"/>
  <c r="D9" i="15" s="1"/>
  <c r="G16" i="11"/>
  <c r="D8" i="15" s="1"/>
  <c r="G15" i="11"/>
  <c r="D7" i="15" s="1"/>
  <c r="G14" i="11"/>
  <c r="D6" i="15" s="1"/>
  <c r="G11" i="11"/>
  <c r="D5" i="15" s="1"/>
  <c r="G10" i="11"/>
  <c r="D4" i="15" s="1"/>
  <c r="G9" i="11"/>
  <c r="D3" i="15" s="1"/>
  <c r="F18" i="13"/>
  <c r="E18" i="13"/>
  <c r="D18" i="13"/>
  <c r="C18" i="13"/>
  <c r="G16" i="13"/>
  <c r="G15" i="13"/>
  <c r="G14" i="13"/>
  <c r="G13" i="13"/>
  <c r="G12" i="13"/>
  <c r="G11" i="13"/>
  <c r="G10" i="13"/>
  <c r="G17" i="13"/>
  <c r="G9" i="13"/>
  <c r="G8" i="13"/>
  <c r="G7" i="13"/>
  <c r="G6" i="13"/>
  <c r="H21" i="10"/>
  <c r="F21" i="10"/>
  <c r="E21" i="10"/>
  <c r="D21" i="10"/>
  <c r="C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F19" i="8"/>
  <c r="E19" i="8"/>
  <c r="D19" i="8"/>
  <c r="C19" i="8"/>
  <c r="G18" i="8"/>
  <c r="G17" i="8"/>
  <c r="G16" i="8"/>
  <c r="G15" i="8"/>
  <c r="G14" i="8"/>
  <c r="G13" i="8"/>
  <c r="G12" i="8"/>
  <c r="G11" i="8"/>
  <c r="G10" i="8"/>
  <c r="G9" i="8"/>
  <c r="G8" i="8"/>
  <c r="G7" i="8"/>
  <c r="F32" i="6"/>
  <c r="E32" i="6"/>
  <c r="D32" i="6"/>
  <c r="C32" i="6"/>
  <c r="G31" i="6"/>
  <c r="G30" i="6"/>
  <c r="G29" i="6"/>
  <c r="G32" i="6" s="1"/>
  <c r="F27" i="6"/>
  <c r="E27" i="6"/>
  <c r="D27" i="6"/>
  <c r="C27" i="6"/>
  <c r="G26" i="6"/>
  <c r="G25" i="6"/>
  <c r="G24" i="6"/>
  <c r="F22" i="6"/>
  <c r="E22" i="6"/>
  <c r="D22" i="6"/>
  <c r="C22" i="6"/>
  <c r="G21" i="6"/>
  <c r="G22" i="6" s="1"/>
  <c r="G20" i="6"/>
  <c r="F18" i="6"/>
  <c r="E18" i="6"/>
  <c r="D18" i="6"/>
  <c r="C18" i="6"/>
  <c r="G17" i="6"/>
  <c r="G16" i="6"/>
  <c r="G15" i="6"/>
  <c r="G14" i="6"/>
  <c r="G13" i="6"/>
  <c r="F11" i="6"/>
  <c r="E11" i="6"/>
  <c r="D11" i="6"/>
  <c r="C11" i="6"/>
  <c r="G10" i="6"/>
  <c r="G9" i="6"/>
  <c r="G8" i="6"/>
  <c r="F27" i="4"/>
  <c r="E27" i="4"/>
  <c r="D27" i="4"/>
  <c r="C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F14" i="1"/>
  <c r="C6" i="2" s="1"/>
  <c r="E14" i="1"/>
  <c r="C5" i="2" s="1"/>
  <c r="D14" i="1"/>
  <c r="C4" i="2" s="1"/>
  <c r="C14" i="1"/>
  <c r="C3" i="2" s="1"/>
  <c r="G13" i="1"/>
  <c r="C8" i="3" s="1"/>
  <c r="G12" i="1"/>
  <c r="C7" i="3" s="1"/>
  <c r="G11" i="1"/>
  <c r="C6" i="3" s="1"/>
  <c r="G10" i="1"/>
  <c r="C5" i="3" s="1"/>
  <c r="G9" i="1"/>
  <c r="C4" i="3" s="1"/>
  <c r="G8" i="1"/>
  <c r="C3" i="3" s="1"/>
  <c r="G18" i="6" l="1"/>
  <c r="F33" i="6"/>
  <c r="G27" i="6"/>
  <c r="C7" i="2"/>
  <c r="D33" i="6"/>
  <c r="G18" i="13"/>
  <c r="G11" i="6"/>
  <c r="E33" i="6"/>
  <c r="G31" i="11"/>
  <c r="D16" i="15"/>
  <c r="D17" i="15" s="1"/>
  <c r="I21" i="10"/>
  <c r="G27" i="4"/>
  <c r="C33" i="6"/>
  <c r="G14" i="1"/>
  <c r="D32" i="11"/>
  <c r="F32" i="11"/>
  <c r="G12" i="11"/>
  <c r="G28" i="11"/>
  <c r="C32" i="11"/>
  <c r="G19" i="11"/>
  <c r="E32" i="11"/>
  <c r="G23" i="11"/>
  <c r="G19" i="8"/>
  <c r="G33" i="6" l="1"/>
  <c r="G32" i="11"/>
</calcChain>
</file>

<file path=xl/sharedStrings.xml><?xml version="1.0" encoding="utf-8"?>
<sst xmlns="http://schemas.openxmlformats.org/spreadsheetml/2006/main" count="353" uniqueCount="142">
  <si>
    <t>Cuadro 01: Personas involucradas en Emergencias Marítimas según consecuencia por área de actividad. Año 2024</t>
  </si>
  <si>
    <t>Área de Actividad</t>
  </si>
  <si>
    <t>Consecuencia</t>
  </si>
  <si>
    <t>Total</t>
  </si>
  <si>
    <t>Ilesos</t>
  </si>
  <si>
    <t>Heridos</t>
  </si>
  <si>
    <t>Desaparecidos</t>
  </si>
  <si>
    <t>Muertos</t>
  </si>
  <si>
    <t>Transporte Marítimo</t>
  </si>
  <si>
    <t>Turismo/Deportes</t>
  </si>
  <si>
    <t>Pesca Artesanal</t>
  </si>
  <si>
    <t>Persona</t>
  </si>
  <si>
    <t>Otro</t>
  </si>
  <si>
    <t>PERSONAS INVOLUCRADAS</t>
  </si>
  <si>
    <t>CONSECUENCIA</t>
  </si>
  <si>
    <t>ÁREA DE ACTIVIDAD</t>
  </si>
  <si>
    <t>Cuadro 02: Personas involucradas en Emergencias Marítimas según consecuencia por tipo de emergencia. Año 2024</t>
  </si>
  <si>
    <t>Tipo de Emergencia</t>
  </si>
  <si>
    <t>Acorbatamiento</t>
  </si>
  <si>
    <t>A La Deriva</t>
  </si>
  <si>
    <t>Aeronave Al Mar</t>
  </si>
  <si>
    <t>Atraso En Recalada</t>
  </si>
  <si>
    <t>Bañista</t>
  </si>
  <si>
    <t>Buzo</t>
  </si>
  <si>
    <t>Colisión</t>
  </si>
  <si>
    <t>Desaparecimiento De Nave</t>
  </si>
  <si>
    <t>Falla Eléctrica</t>
  </si>
  <si>
    <t>Falla Máquina</t>
  </si>
  <si>
    <t>Hundimiento</t>
  </si>
  <si>
    <t>Incendio O Amago De Incendio</t>
  </si>
  <si>
    <t>Inundación</t>
  </si>
  <si>
    <t>Pasajero Enfermo</t>
  </si>
  <si>
    <t>Tocar Fondo</t>
  </si>
  <si>
    <t>Tripulante Al Mar</t>
  </si>
  <si>
    <t>Tripulante Enfermo</t>
  </si>
  <si>
    <t>Varamiento</t>
  </si>
  <si>
    <t>Volcamiento</t>
  </si>
  <si>
    <t>Cuadro 03: Personas involucradas en Emergencias Marítimas según consecuencia por Gobernación Marítima. Año 2024</t>
  </si>
  <si>
    <t>DIstrito / Gobernación Marítima</t>
  </si>
  <si>
    <t>IQUIQUE</t>
  </si>
  <si>
    <t>Arica</t>
  </si>
  <si>
    <t>Iquique</t>
  </si>
  <si>
    <t>Antofagasta</t>
  </si>
  <si>
    <t>Subtotal</t>
  </si>
  <si>
    <t>VALPARAÍSO</t>
  </si>
  <si>
    <t>Caldera</t>
  </si>
  <si>
    <t>Coquimbo</t>
  </si>
  <si>
    <t>Hanga Roa</t>
  </si>
  <si>
    <t>Valparaíso</t>
  </si>
  <si>
    <t>San Antonio</t>
  </si>
  <si>
    <t>TALCAHUANO</t>
  </si>
  <si>
    <t>Talcahuano</t>
  </si>
  <si>
    <t>Valdivia</t>
  </si>
  <si>
    <t>PUERTO MONTT</t>
  </si>
  <si>
    <t>Puerto Montt</t>
  </si>
  <si>
    <t>Castro</t>
  </si>
  <si>
    <t>Aysén</t>
  </si>
  <si>
    <t>PUNTA ARENAS</t>
  </si>
  <si>
    <t>Punta Arenas</t>
  </si>
  <si>
    <t>Puerto Williams</t>
  </si>
  <si>
    <t>Antártica</t>
  </si>
  <si>
    <t>GOBERNACIÓN MARÍTIMA</t>
  </si>
  <si>
    <t>Mes de Ocurrencia</t>
  </si>
  <si>
    <t>Concurrencia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</si>
  <si>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</si>
  <si>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</si>
  <si>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</si>
  <si>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</si>
  <si>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</si>
  <si>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</si>
  <si>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</si>
  <si>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</si>
  <si>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</si>
  <si>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</si>
  <si>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</si>
  <si>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</si>
  <si>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04: Personas Involucradas en Emergencias Marítimas según consecuencia por mes de ocurrencia. Año 2024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</si>
  <si>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</si>
  <si>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</si>
  <si>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</si>
  <si>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</si>
  <si>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</si>
  <si>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</si>
  <si>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</si>
  <si>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</si>
  <si>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</si>
  <si>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</si>
  <si>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</si>
  <si>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</si>
  <si>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Cuadro 05: Personas involucradas en Emergencias Marítimas según área de actividad por mes de ocurrencia. Año 2024</t>
  </si>
  <si>
    <t>Cuadro 07: Personas involucradas del área pesca artesanal según consecuencia por Tipo de Emergencia. Año 2024</t>
  </si>
  <si>
    <t>Cuadro 06: Personas involucradas del área pesca artesanal según consecuencia por Distrito/Gobernación Marítima. Año 2024</t>
  </si>
  <si>
    <t>ABREVIATURAS</t>
  </si>
  <si>
    <t>ACO</t>
  </si>
  <si>
    <t>ALD</t>
  </si>
  <si>
    <t>AER</t>
  </si>
  <si>
    <t>ATR</t>
  </si>
  <si>
    <t>BAÑ</t>
  </si>
  <si>
    <t>BUZ</t>
  </si>
  <si>
    <t>COL</t>
  </si>
  <si>
    <t>DSP</t>
  </si>
  <si>
    <t>FEL</t>
  </si>
  <si>
    <t>FMA</t>
  </si>
  <si>
    <t>HUN</t>
  </si>
  <si>
    <t>INC</t>
  </si>
  <si>
    <t>INU</t>
  </si>
  <si>
    <t>PAE</t>
  </si>
  <si>
    <t>FDO</t>
  </si>
  <si>
    <t>TRA</t>
  </si>
  <si>
    <t>TRE</t>
  </si>
  <si>
    <t>Tripulante Accidentado/Enfermo</t>
  </si>
  <si>
    <t>VAR</t>
  </si>
  <si>
    <t>VOL</t>
  </si>
  <si>
    <t>OTR</t>
  </si>
  <si>
    <t>GGMM</t>
  </si>
  <si>
    <t>ARI</t>
  </si>
  <si>
    <t>IQUE</t>
  </si>
  <si>
    <t>ANTO</t>
  </si>
  <si>
    <t>CAL</t>
  </si>
  <si>
    <t>COQ</t>
  </si>
  <si>
    <t>HARO</t>
  </si>
  <si>
    <t>VALP</t>
  </si>
  <si>
    <t>SNO</t>
  </si>
  <si>
    <t>TALC</t>
  </si>
  <si>
    <t>VLD</t>
  </si>
  <si>
    <t>PMO</t>
  </si>
  <si>
    <t>CAS</t>
  </si>
  <si>
    <t>AYS</t>
  </si>
  <si>
    <t>PAR</t>
  </si>
  <si>
    <t>WILL</t>
  </si>
  <si>
    <t>OTRO</t>
  </si>
  <si>
    <t>Pesca Industrial / Acuicultura</t>
  </si>
  <si>
    <t>Turismo / Deportes</t>
  </si>
  <si>
    <t>Año 2024</t>
  </si>
  <si>
    <t>GRÁFICO 01: Personas involucradas en emergencias marítimas según consecuencia</t>
  </si>
  <si>
    <t>GRÁFICO 03: Personas involucradas en emergencias marítimas según tipo de emergencia</t>
  </si>
  <si>
    <t>GRÁFICO 02: Personas involucradas en emergencias marítimas según consecuencia</t>
  </si>
  <si>
    <t>GRÁFICO 04: Personas involucradas en emergencias marítimas según Gobernación Marítima</t>
  </si>
  <si>
    <t>GRÁFICO 05: Personas involucradas en emergencias marítimas según mes de ocurrencia</t>
  </si>
  <si>
    <t>GRÁFICO 06: Personas involucradas en emergencias marítimas del área de pesca artesanal por Gobernación Marítima</t>
  </si>
  <si>
    <t>GRÁFICO 07: Personas involucradas en emergencias marítimas del área pesca artesanal según tipo de emergencia</t>
  </si>
  <si>
    <t>ANCHI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</si>
</sst>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 * #,##0_ ;_ * \-#,##0_ ;_ * &quot;-&quot;_ ;_ @_ "/>
    <numFmt numFmtId="165" formatCode="#,##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Genev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name val="Genev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rgb="FF000000"/>
      <name val="Calibri"/>
      <family val="2"/>
      <scheme val="minor"/>
    </font>
    <font>
      <b/>
      <sz val="11"/>
      <color theme="0"/>
      <name val="Arial"/>
      <family val="2"/>
    </font>
    <font>
      <b/>
      <sz val="18"/>
      <color rgb="FF00000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</cellStyleXfs>
  <cellXfs count="100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41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right" vertical="center"/>
    </xf>
    <xf numFmtId="0" fontId="13" fillId="2" borderId="0" xfId="0" applyFont="1" applyFill="1"/>
    <xf numFmtId="0" fontId="14" fillId="2" borderId="0" xfId="2" applyFont="1" applyFill="1"/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4" fillId="2" borderId="0" xfId="2" applyFont="1" applyFill="1" applyAlignment="1">
      <alignment vertical="center"/>
    </xf>
    <xf numFmtId="41" fontId="14" fillId="2" borderId="0" xfId="2" applyNumberFormat="1" applyFont="1" applyFill="1" applyAlignment="1">
      <alignment horizontal="right" vertical="center"/>
    </xf>
    <xf numFmtId="0" fontId="14" fillId="2" borderId="0" xfId="0" applyFont="1" applyFill="1" applyAlignment="1">
      <alignment vertical="center" wrapText="1"/>
    </xf>
    <xf numFmtId="0" fontId="15" fillId="2" borderId="0" xfId="2" applyFont="1" applyFill="1"/>
    <xf numFmtId="0" fontId="16" fillId="0" borderId="0" xfId="0" applyFont="1" applyAlignment="1">
      <alignment horizontal="center" vertical="center" readingOrder="1"/>
    </xf>
    <xf numFmtId="0" fontId="15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right" vertical="center"/>
    </xf>
    <xf numFmtId="3" fontId="15" fillId="2" borderId="0" xfId="2" applyNumberFormat="1" applyFont="1" applyFill="1"/>
    <xf numFmtId="0" fontId="6" fillId="2" borderId="2" xfId="3" applyFont="1" applyFill="1" applyBorder="1"/>
    <xf numFmtId="164" fontId="3" fillId="2" borderId="2" xfId="0" applyNumberFormat="1" applyFont="1" applyFill="1" applyBorder="1"/>
    <xf numFmtId="41" fontId="3" fillId="2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0" fontId="12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wrapText="1"/>
    </xf>
    <xf numFmtId="0" fontId="14" fillId="2" borderId="0" xfId="3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/>
    <xf numFmtId="0" fontId="18" fillId="0" borderId="0" xfId="0" applyFont="1" applyAlignment="1">
      <alignment horizontal="center" vertical="center" readingOrder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/>
    <xf numFmtId="165" fontId="3" fillId="2" borderId="5" xfId="0" applyNumberFormat="1" applyFont="1" applyFill="1" applyBorder="1"/>
    <xf numFmtId="3" fontId="3" fillId="2" borderId="5" xfId="0" applyNumberFormat="1" applyFont="1" applyFill="1" applyBorder="1"/>
    <xf numFmtId="0" fontId="2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indent="1"/>
    </xf>
    <xf numFmtId="41" fontId="3" fillId="2" borderId="0" xfId="0" applyNumberFormat="1" applyFont="1" applyFill="1"/>
    <xf numFmtId="41" fontId="3" fillId="2" borderId="8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/>
    </xf>
    <xf numFmtId="41" fontId="2" fillId="2" borderId="11" xfId="0" applyNumberFormat="1" applyFont="1" applyFill="1" applyBorder="1"/>
    <xf numFmtId="41" fontId="2" fillId="2" borderId="12" xfId="0" applyNumberFormat="1" applyFont="1" applyFill="1" applyBorder="1"/>
    <xf numFmtId="0" fontId="3" fillId="2" borderId="5" xfId="0" applyFont="1" applyFill="1" applyBorder="1"/>
    <xf numFmtId="41" fontId="3" fillId="2" borderId="6" xfId="0" applyNumberFormat="1" applyFont="1" applyFill="1" applyBorder="1" applyAlignment="1">
      <alignment horizontal="right" vertical="center"/>
    </xf>
    <xf numFmtId="41" fontId="3" fillId="2" borderId="8" xfId="0" applyNumberFormat="1" applyFont="1" applyFill="1" applyBorder="1" applyAlignment="1">
      <alignment horizontal="right" vertical="center"/>
    </xf>
    <xf numFmtId="0" fontId="2" fillId="2" borderId="13" xfId="0" applyFont="1" applyFill="1" applyBorder="1"/>
    <xf numFmtId="41" fontId="2" fillId="2" borderId="14" xfId="0" applyNumberFormat="1" applyFont="1" applyFill="1" applyBorder="1"/>
    <xf numFmtId="41" fontId="2" fillId="2" borderId="15" xfId="0" applyNumberFormat="1" applyFont="1" applyFill="1" applyBorder="1"/>
    <xf numFmtId="9" fontId="0" fillId="2" borderId="0" xfId="1" applyFont="1" applyFill="1"/>
    <xf numFmtId="0" fontId="3" fillId="2" borderId="2" xfId="0" applyFont="1" applyFill="1" applyBorder="1"/>
    <xf numFmtId="0" fontId="1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9" fillId="2" borderId="0" xfId="0" applyFont="1" applyFill="1"/>
    <xf numFmtId="0" fontId="10" fillId="2" borderId="2" xfId="0" applyFont="1" applyFill="1" applyBorder="1" applyAlignment="1">
      <alignment horizontal="center"/>
    </xf>
    <xf numFmtId="0" fontId="9" fillId="2" borderId="2" xfId="0" applyFont="1" applyFill="1" applyBorder="1"/>
    <xf numFmtId="41" fontId="9" fillId="2" borderId="2" xfId="0" applyNumberFormat="1" applyFont="1" applyFill="1" applyBorder="1"/>
    <xf numFmtId="0" fontId="10" fillId="2" borderId="2" xfId="0" applyFont="1" applyFill="1" applyBorder="1"/>
    <xf numFmtId="41" fontId="10" fillId="2" borderId="2" xfId="0" applyNumberFormat="1" applyFont="1" applyFill="1" applyBorder="1"/>
    <xf numFmtId="0" fontId="20" fillId="2" borderId="0" xfId="2" applyFont="1" applyFill="1"/>
    <xf numFmtId="41" fontId="19" fillId="2" borderId="0" xfId="0" applyNumberFormat="1" applyFont="1" applyFill="1"/>
    <xf numFmtId="41" fontId="17" fillId="2" borderId="0" xfId="0" applyNumberFormat="1" applyFont="1" applyFill="1"/>
    <xf numFmtId="0" fontId="2" fillId="2" borderId="1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1" fontId="2" fillId="2" borderId="2" xfId="0" applyNumberFormat="1" applyFont="1" applyFill="1" applyBorder="1"/>
    <xf numFmtId="41" fontId="19" fillId="2" borderId="0" xfId="4" applyNumberFormat="1" applyFont="1" applyFill="1" applyAlignment="1">
      <alignment horizontal="right" wrapText="1"/>
    </xf>
    <xf numFmtId="41" fontId="13" fillId="2" borderId="0" xfId="0" applyNumberFormat="1" applyFont="1" applyFill="1"/>
    <xf numFmtId="0" fontId="21" fillId="0" borderId="0" xfId="0" applyFont="1" applyAlignment="1">
      <alignment horizontal="center" vertical="center" readingOrder="1"/>
    </xf>
    <xf numFmtId="0" fontId="2" fillId="2" borderId="13" xfId="0" applyFont="1" applyFill="1" applyBorder="1" applyAlignment="1">
      <alignment horizontal="center"/>
    </xf>
    <xf numFmtId="0" fontId="6" fillId="2" borderId="2" xfId="3" applyFont="1" applyFill="1" applyBorder="1" applyAlignment="1">
      <alignment wrapText="1"/>
    </xf>
    <xf numFmtId="0" fontId="14" fillId="2" borderId="0" xfId="3" applyFont="1" applyFill="1" applyAlignment="1">
      <alignment wrapText="1"/>
    </xf>
    <xf numFmtId="0" fontId="22" fillId="2" borderId="0" xfId="0" applyFont="1" applyFill="1"/>
    <xf numFmtId="0" fontId="16" fillId="2" borderId="0" xfId="0" applyFont="1" applyFill="1" applyAlignment="1">
      <alignment horizontal="center" vertical="center" readingOrder="1"/>
    </xf>
    <xf numFmtId="0" fontId="19" fillId="2" borderId="0" xfId="4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41" fontId="2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_cuadro 2" xfId="3" xr:uid="{00000000-0005-0000-0000-000002000000}"/>
    <cellStyle name="Normal_cuadro3" xfId="4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386586956252213"/>
          <c:y val="0.11276253626191464"/>
          <c:w val="0.83120683485856295"/>
          <c:h val="0.678174421745668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'GRAFIC 01'!$C$2</c:f>
              <c:strCache>
                <c:ptCount val="1"/>
                <c:pt idx="0">
                  <c:v>PERSONAS INVOLUCRADAS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084770118185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F9-8D4E-9BDC-A8A8889AAF58}"/>
                </c:ext>
              </c:extLst>
            </c:dLbl>
            <c:dLbl>
              <c:idx val="1"/>
              <c:layout>
                <c:manualLayout>
                  <c:x val="0"/>
                  <c:y val="-1.8241738534123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9-8D4E-9BDC-A8A8889AAF58}"/>
                </c:ext>
              </c:extLst>
            </c:dLbl>
            <c:dLbl>
              <c:idx val="2"/>
              <c:layout>
                <c:manualLayout>
                  <c:x val="0"/>
                  <c:y val="-3.6483477068246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F9-8D4E-9BDC-A8A8889AAF58}"/>
                </c:ext>
              </c:extLst>
            </c:dLbl>
            <c:dLbl>
              <c:idx val="3"/>
              <c:layout>
                <c:manualLayout>
                  <c:x val="-3.6618197052609969E-3"/>
                  <c:y val="-3.6483477068246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F9-8D4E-9BDC-A8A8889AAF58}"/>
                </c:ext>
              </c:extLst>
            </c:dLbl>
            <c:dLbl>
              <c:idx val="4"/>
              <c:layout>
                <c:manualLayout>
                  <c:x val="0"/>
                  <c:y val="-2.084770118185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F9-8D4E-9BDC-A8A8889AAF58}"/>
                </c:ext>
              </c:extLst>
            </c:dLbl>
            <c:dLbl>
              <c:idx val="5"/>
              <c:layout>
                <c:manualLayout>
                  <c:x val="-3.6618197052609969E-3"/>
                  <c:y val="-2.3453663829587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F9-8D4E-9BDC-A8A8889AAF58}"/>
                </c:ext>
              </c:extLst>
            </c:dLbl>
            <c:spPr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01'!$B$3:$B$8</c:f>
              <c:strCache>
                <c:ptCount val="6"/>
                <c:pt idx="0">
                  <c:v>Transporte Marítimo</c:v>
                </c:pt>
                <c:pt idx="1">
                  <c:v>Turismo/Deportes</c:v>
                </c:pt>
                <c:pt idx="2">
                  <c:v>Pesca Industrial / Acuicultura</c:v>
                </c:pt>
                <c:pt idx="3">
                  <c:v>Pesca Artesanal</c:v>
                </c:pt>
                <c:pt idx="4">
                  <c:v>Persona</c:v>
                </c:pt>
                <c:pt idx="5">
                  <c:v>Otro</c:v>
                </c:pt>
              </c:strCache>
            </c:strRef>
          </c:cat>
          <c:val>
            <c:numRef>
              <c:f>'GRAFIC 01'!$C$3:$C$8</c:f>
              <c:numCache>
                <c:formatCode>_(* #,##0_);_(* \(#,##0\);_(* "-"_);_(@_)</c:formatCode>
                <c:ptCount val="6"/>
                <c:pt idx="0">
                  <c:v>296</c:v>
                </c:pt>
                <c:pt idx="1">
                  <c:v>109</c:v>
                </c:pt>
                <c:pt idx="2">
                  <c:v>142</c:v>
                </c:pt>
                <c:pt idx="3">
                  <c:v>266</c:v>
                </c:pt>
                <c:pt idx="4">
                  <c:v>154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F9-8D4E-9BDC-A8A8889AAF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4577152"/>
        <c:axId val="294737536"/>
        <c:axId val="0"/>
      </c:bar3DChart>
      <c:catAx>
        <c:axId val="29457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CONSECUENCIA</a:t>
                </a:r>
              </a:p>
            </c:rich>
          </c:tx>
          <c:layout>
            <c:manualLayout>
              <c:xMode val="edge"/>
              <c:yMode val="edge"/>
              <c:x val="0.46218485305929663"/>
              <c:y val="0.89039670012253769"/>
            </c:manualLayout>
          </c:layout>
          <c:overlay val="0"/>
        </c:title>
        <c:numFmt formatCode="@" sourceLinked="0"/>
        <c:majorTickMark val="out"/>
        <c:minorTickMark val="none"/>
        <c:tickLblPos val="low"/>
        <c:txPr>
          <a:bodyPr rot="0" vert="horz" anchor="ctr" anchorCtr="1"/>
          <a:lstStyle/>
          <a:p>
            <a:pPr>
              <a:defRPr/>
            </a:pPr>
            <a:endParaRPr lang="es-CL"/>
          </a:p>
        </c:txPr>
        <c:crossAx val="294737536"/>
        <c:crosses val="autoZero"/>
        <c:auto val="0"/>
        <c:lblAlgn val="ctr"/>
        <c:lblOffset val="100"/>
        <c:noMultiLvlLbl val="0"/>
      </c:catAx>
      <c:valAx>
        <c:axId val="2947375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PERSONAS INVOLUCRADAS</a:t>
                </a:r>
              </a:p>
            </c:rich>
          </c:tx>
          <c:layout>
            <c:manualLayout>
              <c:xMode val="edge"/>
              <c:yMode val="edge"/>
              <c:x val="6.3656360286963629E-2"/>
              <c:y val="0.34841606864188934"/>
            </c:manualLayout>
          </c:layout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2945771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556771036217125E-2"/>
          <c:y val="0.17241171993739945"/>
          <c:w val="0.83120683485856295"/>
          <c:h val="0.707045066122711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'GRAFIC 02'!$C$2</c:f>
              <c:strCache>
                <c:ptCount val="1"/>
                <c:pt idx="0">
                  <c:v>PERSONAS INVOLUCRADAS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2.084770118185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7C-E045-9D1C-24AC8825BE55}"/>
                </c:ext>
              </c:extLst>
            </c:dLbl>
            <c:dLbl>
              <c:idx val="1"/>
              <c:layout>
                <c:manualLayout>
                  <c:x val="0"/>
                  <c:y val="-1.8241738534123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7C-E045-9D1C-24AC8825BE55}"/>
                </c:ext>
              </c:extLst>
            </c:dLbl>
            <c:dLbl>
              <c:idx val="2"/>
              <c:layout>
                <c:manualLayout>
                  <c:x val="0"/>
                  <c:y val="-3.6483477068246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7C-E045-9D1C-24AC8825BE55}"/>
                </c:ext>
              </c:extLst>
            </c:dLbl>
            <c:dLbl>
              <c:idx val="3"/>
              <c:layout>
                <c:manualLayout>
                  <c:x val="-3.6618197052609969E-3"/>
                  <c:y val="-3.6483477068246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7C-E045-9D1C-24AC8825BE55}"/>
                </c:ext>
              </c:extLst>
            </c:dLbl>
            <c:spPr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02'!$B$3:$B$6</c:f>
              <c:strCache>
                <c:ptCount val="4"/>
                <c:pt idx="0">
                  <c:v>Ilesos</c:v>
                </c:pt>
                <c:pt idx="1">
                  <c:v>Heridos</c:v>
                </c:pt>
                <c:pt idx="2">
                  <c:v>Desaparecidos</c:v>
                </c:pt>
                <c:pt idx="3">
                  <c:v>Muertos</c:v>
                </c:pt>
              </c:strCache>
            </c:strRef>
          </c:cat>
          <c:val>
            <c:numRef>
              <c:f>'GRAFIC 02'!$C$3:$C$6</c:f>
              <c:numCache>
                <c:formatCode>#,##0</c:formatCode>
                <c:ptCount val="4"/>
                <c:pt idx="0">
                  <c:v>855</c:v>
                </c:pt>
                <c:pt idx="1">
                  <c:v>107</c:v>
                </c:pt>
                <c:pt idx="2">
                  <c:v>20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7C-E045-9D1C-24AC8825BE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4579712"/>
        <c:axId val="294739264"/>
        <c:axId val="0"/>
      </c:bar3DChart>
      <c:catAx>
        <c:axId val="29457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CONSECUENCIA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94739264"/>
        <c:crosses val="autoZero"/>
        <c:auto val="1"/>
        <c:lblAlgn val="ctr"/>
        <c:lblOffset val="100"/>
        <c:noMultiLvlLbl val="0"/>
      </c:catAx>
      <c:valAx>
        <c:axId val="294739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PERSONAS INVOLUCRADAS</a:t>
                </a:r>
              </a:p>
            </c:rich>
          </c:tx>
          <c:layout>
            <c:manualLayout>
              <c:xMode val="edge"/>
              <c:yMode val="edge"/>
              <c:x val="2.3375528837406845E-2"/>
              <c:y val="0.4052930589671893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2945797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 03'!$D$1</c:f>
              <c:strCache>
                <c:ptCount val="1"/>
                <c:pt idx="0">
                  <c:v>PERSONAS INVOLUCRADAS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03'!$C$2:$C$21</c:f>
              <c:strCache>
                <c:ptCount val="20"/>
                <c:pt idx="0">
                  <c:v>ACO</c:v>
                </c:pt>
                <c:pt idx="1">
                  <c:v>ALD</c:v>
                </c:pt>
                <c:pt idx="2">
                  <c:v>AER</c:v>
                </c:pt>
                <c:pt idx="3">
                  <c:v>ATR</c:v>
                </c:pt>
                <c:pt idx="4">
                  <c:v>BAÑ</c:v>
                </c:pt>
                <c:pt idx="5">
                  <c:v>BUZ</c:v>
                </c:pt>
                <c:pt idx="6">
                  <c:v>COL</c:v>
                </c:pt>
                <c:pt idx="7">
                  <c:v>DSP</c:v>
                </c:pt>
                <c:pt idx="8">
                  <c:v>FEL</c:v>
                </c:pt>
                <c:pt idx="9">
                  <c:v>FMA</c:v>
                </c:pt>
                <c:pt idx="10">
                  <c:v>HUN</c:v>
                </c:pt>
                <c:pt idx="11">
                  <c:v>INC</c:v>
                </c:pt>
                <c:pt idx="12">
                  <c:v>INU</c:v>
                </c:pt>
                <c:pt idx="13">
                  <c:v>PAE</c:v>
                </c:pt>
                <c:pt idx="14">
                  <c:v>FDO</c:v>
                </c:pt>
                <c:pt idx="15">
                  <c:v>TRA</c:v>
                </c:pt>
                <c:pt idx="16">
                  <c:v>TRE</c:v>
                </c:pt>
                <c:pt idx="17">
                  <c:v>VAR</c:v>
                </c:pt>
                <c:pt idx="18">
                  <c:v>VOL</c:v>
                </c:pt>
                <c:pt idx="19">
                  <c:v>OTR</c:v>
                </c:pt>
              </c:strCache>
            </c:strRef>
          </c:cat>
          <c:val>
            <c:numRef>
              <c:f>'GRAFIC 03'!$D$2:$D$21</c:f>
              <c:numCache>
                <c:formatCode>General</c:formatCode>
                <c:ptCount val="20"/>
                <c:pt idx="0">
                  <c:v>21</c:v>
                </c:pt>
                <c:pt idx="1">
                  <c:v>47</c:v>
                </c:pt>
                <c:pt idx="2">
                  <c:v>4</c:v>
                </c:pt>
                <c:pt idx="3">
                  <c:v>25</c:v>
                </c:pt>
                <c:pt idx="4">
                  <c:v>22</c:v>
                </c:pt>
                <c:pt idx="5">
                  <c:v>1</c:v>
                </c:pt>
                <c:pt idx="6">
                  <c:v>90</c:v>
                </c:pt>
                <c:pt idx="7">
                  <c:v>27</c:v>
                </c:pt>
                <c:pt idx="8">
                  <c:v>9</c:v>
                </c:pt>
                <c:pt idx="9">
                  <c:v>189</c:v>
                </c:pt>
                <c:pt idx="10">
                  <c:v>73</c:v>
                </c:pt>
                <c:pt idx="11">
                  <c:v>50</c:v>
                </c:pt>
                <c:pt idx="12">
                  <c:v>47</c:v>
                </c:pt>
                <c:pt idx="13">
                  <c:v>25</c:v>
                </c:pt>
                <c:pt idx="14">
                  <c:v>36</c:v>
                </c:pt>
                <c:pt idx="15">
                  <c:v>8</c:v>
                </c:pt>
                <c:pt idx="16">
                  <c:v>71</c:v>
                </c:pt>
                <c:pt idx="17">
                  <c:v>205</c:v>
                </c:pt>
                <c:pt idx="18">
                  <c:v>37</c:v>
                </c:pt>
                <c:pt idx="19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4-0441-99EE-DF18578E11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95966208"/>
        <c:axId val="294954112"/>
        <c:axId val="0"/>
      </c:bar3DChart>
      <c:catAx>
        <c:axId val="29596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TIPO DE EMERGENCIA</a:t>
                </a:r>
              </a:p>
            </c:rich>
          </c:tx>
          <c:layout>
            <c:manualLayout>
              <c:xMode val="edge"/>
              <c:yMode val="edge"/>
              <c:x val="0.44348225862922408"/>
              <c:y val="0.9574652314454070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94954112"/>
        <c:crosses val="autoZero"/>
        <c:auto val="1"/>
        <c:lblAlgn val="ctr"/>
        <c:lblOffset val="100"/>
        <c:noMultiLvlLbl val="0"/>
      </c:catAx>
      <c:valAx>
        <c:axId val="2949541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PERSONAS INVOLUCRADAS</a:t>
                </a:r>
              </a:p>
            </c:rich>
          </c:tx>
          <c:layout>
            <c:manualLayout>
              <c:xMode val="edge"/>
              <c:yMode val="edge"/>
              <c:x val="1.1863381182919028E-2"/>
              <c:y val="0.260727641985994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959662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 04'!$D$2</c:f>
              <c:strCache>
                <c:ptCount val="1"/>
                <c:pt idx="0">
                  <c:v>PERSONAS INVOLUCRADAS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04'!$C$3:$C$18</c:f>
              <c:strCache>
                <c:ptCount val="16"/>
                <c:pt idx="0">
                  <c:v>ARI</c:v>
                </c:pt>
                <c:pt idx="1">
                  <c:v>IQUE</c:v>
                </c:pt>
                <c:pt idx="2">
                  <c:v>ANTO</c:v>
                </c:pt>
                <c:pt idx="3">
                  <c:v>CAL</c:v>
                </c:pt>
                <c:pt idx="4">
                  <c:v>COQ</c:v>
                </c:pt>
                <c:pt idx="5">
                  <c:v>HARO</c:v>
                </c:pt>
                <c:pt idx="6">
                  <c:v>VALP</c:v>
                </c:pt>
                <c:pt idx="7">
                  <c:v>SNO</c:v>
                </c:pt>
                <c:pt idx="8">
                  <c:v>TALC</c:v>
                </c:pt>
                <c:pt idx="9">
                  <c:v>VLD</c:v>
                </c:pt>
                <c:pt idx="10">
                  <c:v>PMO</c:v>
                </c:pt>
                <c:pt idx="11">
                  <c:v>CAS</c:v>
                </c:pt>
                <c:pt idx="12">
                  <c:v>AYS</c:v>
                </c:pt>
                <c:pt idx="13">
                  <c:v>PAR</c:v>
                </c:pt>
                <c:pt idx="14">
                  <c:v>WILL</c:v>
                </c:pt>
                <c:pt idx="15">
                  <c:v>ANCHI</c:v>
                </c:pt>
              </c:strCache>
            </c:strRef>
          </c:cat>
          <c:val>
            <c:numRef>
              <c:f>'GRAFIC 04'!$D$3:$D$18</c:f>
              <c:numCache>
                <c:formatCode>General</c:formatCode>
                <c:ptCount val="16"/>
                <c:pt idx="0">
                  <c:v>27</c:v>
                </c:pt>
                <c:pt idx="1">
                  <c:v>18</c:v>
                </c:pt>
                <c:pt idx="2">
                  <c:v>39</c:v>
                </c:pt>
                <c:pt idx="3">
                  <c:v>10</c:v>
                </c:pt>
                <c:pt idx="4">
                  <c:v>28</c:v>
                </c:pt>
                <c:pt idx="5">
                  <c:v>13</c:v>
                </c:pt>
                <c:pt idx="6">
                  <c:v>28</c:v>
                </c:pt>
                <c:pt idx="7">
                  <c:v>15</c:v>
                </c:pt>
                <c:pt idx="8">
                  <c:v>86</c:v>
                </c:pt>
                <c:pt idx="9">
                  <c:v>126</c:v>
                </c:pt>
                <c:pt idx="10">
                  <c:v>119</c:v>
                </c:pt>
                <c:pt idx="11">
                  <c:v>80</c:v>
                </c:pt>
                <c:pt idx="12">
                  <c:v>223</c:v>
                </c:pt>
                <c:pt idx="13">
                  <c:v>150</c:v>
                </c:pt>
                <c:pt idx="14">
                  <c:v>38</c:v>
                </c:pt>
                <c:pt idx="1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B-DD41-9841-03EB6C1C0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box"/>
        <c:axId val="295720448"/>
        <c:axId val="294955840"/>
        <c:axId val="0"/>
      </c:bar3DChart>
      <c:catAx>
        <c:axId val="29572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GOBERNACIÓN MARÍTIMA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94955840"/>
        <c:crosses val="autoZero"/>
        <c:auto val="1"/>
        <c:lblAlgn val="ctr"/>
        <c:lblOffset val="100"/>
        <c:noMultiLvlLbl val="0"/>
      </c:catAx>
      <c:valAx>
        <c:axId val="29495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PERSONAS</a:t>
                </a:r>
                <a:r>
                  <a:rPr lang="es-CL" baseline="0"/>
                  <a:t> INVOLUCRADAS</a:t>
                </a:r>
                <a:endParaRPr lang="es-CL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957204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'GRAFIC 05'!$B$3:$B$14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 05'!$C$3:$C$14</c:f>
              <c:numCache>
                <c:formatCode>_(* #,##0_);_(* \(#,##0\);_(* "-"_);_(@_)</c:formatCode>
                <c:ptCount val="12"/>
                <c:pt idx="0">
                  <c:v>157</c:v>
                </c:pt>
                <c:pt idx="1">
                  <c:v>94</c:v>
                </c:pt>
                <c:pt idx="2">
                  <c:v>62</c:v>
                </c:pt>
                <c:pt idx="3">
                  <c:v>68</c:v>
                </c:pt>
                <c:pt idx="4">
                  <c:v>140</c:v>
                </c:pt>
                <c:pt idx="5">
                  <c:v>118</c:v>
                </c:pt>
                <c:pt idx="6">
                  <c:v>34</c:v>
                </c:pt>
                <c:pt idx="7">
                  <c:v>40</c:v>
                </c:pt>
                <c:pt idx="8">
                  <c:v>100</c:v>
                </c:pt>
                <c:pt idx="9">
                  <c:v>41</c:v>
                </c:pt>
                <c:pt idx="10">
                  <c:v>92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F-6644-8D89-59D0C64EB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66328576"/>
        <c:axId val="294957568"/>
        <c:axId val="0"/>
      </c:bar3DChart>
      <c:catAx>
        <c:axId val="26632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GOBERNACIÓN MARÍTIMA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94957568"/>
        <c:crosses val="autoZero"/>
        <c:auto val="1"/>
        <c:lblAlgn val="ctr"/>
        <c:lblOffset val="100"/>
        <c:noMultiLvlLbl val="0"/>
      </c:catAx>
      <c:valAx>
        <c:axId val="294957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PERSONAS</a:t>
                </a:r>
                <a:r>
                  <a:rPr lang="es-CL" baseline="0"/>
                  <a:t> INVOLUCRADAS</a:t>
                </a:r>
                <a:endParaRPr lang="es-CL"/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2663285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 06'!$D$2</c:f>
              <c:strCache>
                <c:ptCount val="1"/>
                <c:pt idx="0">
                  <c:v>PERSONAS INVOLUCRADAS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 06'!$C$3:$C$16</c:f>
              <c:strCache>
                <c:ptCount val="14"/>
                <c:pt idx="0">
                  <c:v>ARI</c:v>
                </c:pt>
                <c:pt idx="1">
                  <c:v>IQUE</c:v>
                </c:pt>
                <c:pt idx="2">
                  <c:v>ANTO</c:v>
                </c:pt>
                <c:pt idx="3">
                  <c:v>CAL</c:v>
                </c:pt>
                <c:pt idx="4">
                  <c:v>COQ</c:v>
                </c:pt>
                <c:pt idx="5">
                  <c:v>HARO</c:v>
                </c:pt>
                <c:pt idx="6">
                  <c:v>VALP</c:v>
                </c:pt>
                <c:pt idx="7">
                  <c:v>SNO</c:v>
                </c:pt>
                <c:pt idx="8">
                  <c:v>TALC</c:v>
                </c:pt>
                <c:pt idx="9">
                  <c:v>VLD</c:v>
                </c:pt>
                <c:pt idx="10">
                  <c:v>PMO</c:v>
                </c:pt>
                <c:pt idx="11">
                  <c:v>CAS</c:v>
                </c:pt>
                <c:pt idx="12">
                  <c:v>AYS</c:v>
                </c:pt>
                <c:pt idx="13">
                  <c:v>PAR</c:v>
                </c:pt>
              </c:strCache>
            </c:strRef>
          </c:cat>
          <c:val>
            <c:numRef>
              <c:f>'GRAFIC 06'!$D$3:$D$16</c:f>
              <c:numCache>
                <c:formatCode>_(* #,##0_);_(* \(#,##0\);_(* "-"_);_(@_)</c:formatCode>
                <c:ptCount val="14"/>
                <c:pt idx="0">
                  <c:v>26</c:v>
                </c:pt>
                <c:pt idx="1">
                  <c:v>8</c:v>
                </c:pt>
                <c:pt idx="2">
                  <c:v>18</c:v>
                </c:pt>
                <c:pt idx="3">
                  <c:v>9</c:v>
                </c:pt>
                <c:pt idx="4">
                  <c:v>24</c:v>
                </c:pt>
                <c:pt idx="5">
                  <c:v>1</c:v>
                </c:pt>
                <c:pt idx="6">
                  <c:v>9</c:v>
                </c:pt>
                <c:pt idx="7">
                  <c:v>7</c:v>
                </c:pt>
                <c:pt idx="8">
                  <c:v>50</c:v>
                </c:pt>
                <c:pt idx="9">
                  <c:v>21</c:v>
                </c:pt>
                <c:pt idx="10">
                  <c:v>14</c:v>
                </c:pt>
                <c:pt idx="11">
                  <c:v>13</c:v>
                </c:pt>
                <c:pt idx="12">
                  <c:v>39</c:v>
                </c:pt>
                <c:pt idx="1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E-3843-B1ED-853732933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shape val="box"/>
        <c:axId val="296094208"/>
        <c:axId val="294959296"/>
        <c:axId val="0"/>
      </c:bar3DChart>
      <c:catAx>
        <c:axId val="296094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GOBERNACIÓN MARÍTIMA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94959296"/>
        <c:crosses val="autoZero"/>
        <c:auto val="1"/>
        <c:lblAlgn val="ctr"/>
        <c:lblOffset val="100"/>
        <c:noMultiLvlLbl val="0"/>
      </c:catAx>
      <c:valAx>
        <c:axId val="2949592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PERSONAS</a:t>
                </a:r>
                <a:r>
                  <a:rPr lang="es-CL" baseline="0"/>
                  <a:t> INVOLUCRADAS</a:t>
                </a:r>
                <a:endParaRPr lang="es-CL"/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crossAx val="2960942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'GRAFIC 07'!$D$1</c:f>
              <c:strCache>
                <c:ptCount val="1"/>
                <c:pt idx="0">
                  <c:v>PERSONAS INVOLUCRADAS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2529943605387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B0-D349-B5F2-E285CF8FA8B6}"/>
                </c:ext>
              </c:extLst>
            </c:dLbl>
            <c:dLbl>
              <c:idx val="1"/>
              <c:layout>
                <c:manualLayout>
                  <c:x val="0"/>
                  <c:y val="-1.8794915408081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0-D349-B5F2-E285CF8FA8B6}"/>
                </c:ext>
              </c:extLst>
            </c:dLbl>
            <c:dLbl>
              <c:idx val="2"/>
              <c:layout>
                <c:manualLayout>
                  <c:x val="-4.3303455833102329E-17"/>
                  <c:y val="-1.0441619671156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B0-D349-B5F2-E285CF8FA8B6}"/>
                </c:ext>
              </c:extLst>
            </c:dLbl>
            <c:dLbl>
              <c:idx val="3"/>
              <c:layout>
                <c:manualLayout>
                  <c:x val="-1.1810169839542072E-3"/>
                  <c:y val="-1.670659147385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B0-D349-B5F2-E285CF8FA8B6}"/>
                </c:ext>
              </c:extLst>
            </c:dLbl>
            <c:dLbl>
              <c:idx val="4"/>
              <c:layout>
                <c:manualLayout>
                  <c:x val="0"/>
                  <c:y val="-1.67065914738502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0-D349-B5F2-E285CF8FA8B6}"/>
                </c:ext>
              </c:extLst>
            </c:dLbl>
            <c:dLbl>
              <c:idx val="5"/>
              <c:layout>
                <c:manualLayout>
                  <c:x val="3.5430509518625782E-3"/>
                  <c:y val="-1.8794915408081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B0-D349-B5F2-E285CF8FA8B6}"/>
                </c:ext>
              </c:extLst>
            </c:dLbl>
            <c:dLbl>
              <c:idx val="6"/>
              <c:layout>
                <c:manualLayout>
                  <c:x val="3.5430509518624051E-3"/>
                  <c:y val="-1.8794915408081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B0-D349-B5F2-E285CF8FA8B6}"/>
                </c:ext>
              </c:extLst>
            </c:dLbl>
            <c:dLbl>
              <c:idx val="7"/>
              <c:layout>
                <c:manualLayout>
                  <c:x val="0"/>
                  <c:y val="-2.2971563276544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B0-D349-B5F2-E285CF8FA8B6}"/>
                </c:ext>
              </c:extLst>
            </c:dLbl>
            <c:dLbl>
              <c:idx val="8"/>
              <c:layout>
                <c:manualLayout>
                  <c:x val="5.9050849197708191E-3"/>
                  <c:y val="-1.67065914738503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B0-D349-B5F2-E285CF8FA8B6}"/>
                </c:ext>
              </c:extLst>
            </c:dLbl>
            <c:dLbl>
              <c:idx val="9"/>
              <c:layout>
                <c:manualLayout>
                  <c:x val="3.5430509518624919E-3"/>
                  <c:y val="-1.0441619671156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B0-D349-B5F2-E285CF8FA8B6}"/>
                </c:ext>
              </c:extLst>
            </c:dLbl>
            <c:dLbl>
              <c:idx val="10"/>
              <c:layout>
                <c:manualLayout>
                  <c:x val="3.5430509518624919E-3"/>
                  <c:y val="-1.4618267539618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B0-D349-B5F2-E285CF8FA8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 07'!$C$2:$C$13</c:f>
              <c:strCache>
                <c:ptCount val="12"/>
                <c:pt idx="0">
                  <c:v>ALD</c:v>
                </c:pt>
                <c:pt idx="1">
                  <c:v>ATR</c:v>
                </c:pt>
                <c:pt idx="2">
                  <c:v>COL</c:v>
                </c:pt>
                <c:pt idx="3">
                  <c:v>DSP</c:v>
                </c:pt>
                <c:pt idx="4">
                  <c:v>FMA</c:v>
                </c:pt>
                <c:pt idx="5">
                  <c:v>HUN</c:v>
                </c:pt>
                <c:pt idx="6">
                  <c:v>INC</c:v>
                </c:pt>
                <c:pt idx="7">
                  <c:v>INU</c:v>
                </c:pt>
                <c:pt idx="8">
                  <c:v>FDO</c:v>
                </c:pt>
                <c:pt idx="9">
                  <c:v>VAR</c:v>
                </c:pt>
                <c:pt idx="10">
                  <c:v>VOL</c:v>
                </c:pt>
                <c:pt idx="11">
                  <c:v>OTR</c:v>
                </c:pt>
              </c:strCache>
            </c:strRef>
          </c:cat>
          <c:val>
            <c:numRef>
              <c:f>'GRAFIC 07'!$D$2:$D$13</c:f>
              <c:numCache>
                <c:formatCode>General</c:formatCode>
                <c:ptCount val="12"/>
                <c:pt idx="0">
                  <c:v>31</c:v>
                </c:pt>
                <c:pt idx="1">
                  <c:v>15</c:v>
                </c:pt>
                <c:pt idx="2">
                  <c:v>4</c:v>
                </c:pt>
                <c:pt idx="3">
                  <c:v>22</c:v>
                </c:pt>
                <c:pt idx="4">
                  <c:v>24</c:v>
                </c:pt>
                <c:pt idx="5">
                  <c:v>54</c:v>
                </c:pt>
                <c:pt idx="6">
                  <c:v>5</c:v>
                </c:pt>
                <c:pt idx="7">
                  <c:v>18</c:v>
                </c:pt>
                <c:pt idx="8">
                  <c:v>4</c:v>
                </c:pt>
                <c:pt idx="9">
                  <c:v>55</c:v>
                </c:pt>
                <c:pt idx="10">
                  <c:v>31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B0-D349-B5F2-E285CF8FA8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8"/>
        <c:shape val="box"/>
        <c:axId val="296706048"/>
        <c:axId val="296853504"/>
        <c:axId val="0"/>
      </c:bar3DChart>
      <c:catAx>
        <c:axId val="2967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/>
                  <a:t>TIPO DE EMERGENCIA</a:t>
                </a:r>
              </a:p>
            </c:rich>
          </c:tx>
          <c:layout>
            <c:manualLayout>
              <c:xMode val="edge"/>
              <c:yMode val="edge"/>
              <c:x val="0.44655340407907479"/>
              <c:y val="0.9680243838256766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96853504"/>
        <c:crosses val="autoZero"/>
        <c:auto val="1"/>
        <c:lblAlgn val="ctr"/>
        <c:lblOffset val="100"/>
        <c:noMultiLvlLbl val="0"/>
      </c:catAx>
      <c:valAx>
        <c:axId val="2968535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PERSONAS INVOLUCRADAS</a:t>
                </a:r>
              </a:p>
            </c:rich>
          </c:tx>
          <c:layout>
            <c:manualLayout>
              <c:xMode val="edge"/>
              <c:yMode val="edge"/>
              <c:x val="2.9742036981238629E-3"/>
              <c:y val="0.368510915263280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967060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385537</xdr:colOff>
      <xdr:row>3</xdr:row>
      <xdr:rowOff>54430</xdr:rowOff>
    </xdr:from>
    <xdr:to>
      <xdr:col>17</xdr:col>
      <xdr:colOff>367127</xdr:colOff>
      <xdr:row>36</xdr:row>
      <xdr:rowOff>154669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418353</xdr:colOff>
      <xdr:row>11</xdr:row>
      <xdr:rowOff>176678</xdr:rowOff>
    </xdr:from>
    <xdr:to>
      <xdr:col>7</xdr:col>
      <xdr:colOff>747060</xdr:colOff>
      <xdr:row>37</xdr:row>
      <xdr:rowOff>97117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105199</xdr:colOff>
      <xdr:row>2</xdr:row>
      <xdr:rowOff>139871</xdr:rowOff>
    </xdr:from>
    <xdr:to>
      <xdr:col>16</xdr:col>
      <xdr:colOff>597647</xdr:colOff>
      <xdr:row>31</xdr:row>
      <xdr:rowOff>50346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84747</xdr:colOff>
      <xdr:row>2</xdr:row>
      <xdr:rowOff>90730</xdr:rowOff>
    </xdr:from>
    <xdr:to>
      <xdr:col>15</xdr:col>
      <xdr:colOff>804914</xdr:colOff>
      <xdr:row>30</xdr:row>
      <xdr:rowOff>36983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651782</xdr:colOff>
      <xdr:row>30</xdr:row>
      <xdr:rowOff>163967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459108</xdr:colOff>
      <xdr:row>1</xdr:row>
      <xdr:rowOff>367813</xdr:rowOff>
    </xdr:from>
    <xdr:to>
      <xdr:col>16</xdr:col>
      <xdr:colOff>593819</xdr:colOff>
      <xdr:row>29</xdr:row>
      <xdr:rowOff>116095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366993</xdr:colOff>
      <xdr:row>2</xdr:row>
      <xdr:rowOff>47625</xdr:rowOff>
    </xdr:from>
    <xdr:to>
      <xdr:col>18</xdr:col>
      <xdr:colOff>452437</xdr:colOff>
      <xdr:row>30</xdr:row>
      <xdr:rowOff>156882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4"/>
  <sheetViews>
    <sheetView workbookViewId="0">
      <selection activeCell="I9" sqref="I9"/>
    </sheetView>
  </sheetViews>
  <sheetFormatPr baseColWidth="10" defaultColWidth="10.83203125" defaultRowHeight="15" x14ac:dyDescent="0.2"/>
  <cols>
    <col min="1" max="1" width="10.83203125" style="1"/>
    <col min="2" max="2" width="21.33203125" style="1" bestFit="1" customWidth="1"/>
    <col min="3" max="16384" width="10.83203125" style="1"/>
  </cols>
  <sheetData>
    <row r="3" spans="2:7" x14ac:dyDescent="0.2">
      <c r="B3" s="76" t="s">
        <v>0</v>
      </c>
      <c r="C3" s="76"/>
      <c r="D3" s="76"/>
      <c r="E3" s="76"/>
      <c r="F3" s="76"/>
      <c r="G3" s="76"/>
    </row>
    <row r="4" spans="2:7" x14ac:dyDescent="0.2">
      <c r="B4" s="76"/>
      <c r="C4" s="76"/>
      <c r="D4" s="76"/>
      <c r="E4" s="76"/>
      <c r="F4" s="76"/>
      <c r="G4" s="76"/>
    </row>
    <row r="5" spans="2:7" ht="16" x14ac:dyDescent="0.2">
      <c r="B5" s="2"/>
      <c r="C5" s="2"/>
      <c r="D5" s="2"/>
      <c r="E5" s="2"/>
      <c r="F5" s="2"/>
      <c r="G5" s="2"/>
    </row>
    <row r="6" spans="2:7" ht="16" x14ac:dyDescent="0.2">
      <c r="B6" s="77" t="s">
        <v>1</v>
      </c>
      <c r="C6" s="79" t="s">
        <v>2</v>
      </c>
      <c r="D6" s="79"/>
      <c r="E6" s="79"/>
      <c r="F6" s="79"/>
      <c r="G6" s="80" t="s">
        <v>3</v>
      </c>
    </row>
    <row r="7" spans="2:7" ht="16" x14ac:dyDescent="0.2">
      <c r="B7" s="78"/>
      <c r="C7" s="3" t="s">
        <v>4</v>
      </c>
      <c r="D7" s="3" t="s">
        <v>5</v>
      </c>
      <c r="E7" s="3" t="s">
        <v>6</v>
      </c>
      <c r="F7" s="3" t="s">
        <v>7</v>
      </c>
      <c r="G7" s="80"/>
    </row>
    <row r="8" spans="2:7" ht="16" x14ac:dyDescent="0.2">
      <c r="B8" s="4" t="s">
        <v>8</v>
      </c>
      <c r="C8" s="5">
        <v>296</v>
      </c>
      <c r="D8" s="5">
        <v>0</v>
      </c>
      <c r="E8" s="5">
        <v>0</v>
      </c>
      <c r="F8" s="5">
        <v>0</v>
      </c>
      <c r="G8" s="5">
        <f>SUM(C8:F8)</f>
        <v>296</v>
      </c>
    </row>
    <row r="9" spans="2:7" ht="16" x14ac:dyDescent="0.2">
      <c r="B9" s="4" t="s">
        <v>132</v>
      </c>
      <c r="C9" s="5">
        <v>104</v>
      </c>
      <c r="D9" s="5">
        <v>0</v>
      </c>
      <c r="E9" s="5">
        <v>5</v>
      </c>
      <c r="F9" s="5">
        <v>0</v>
      </c>
      <c r="G9" s="5">
        <f t="shared" ref="G9:G13" si="0">SUM(C9:F9)</f>
        <v>109</v>
      </c>
    </row>
    <row r="10" spans="2:7" ht="31.5" customHeight="1" x14ac:dyDescent="0.2">
      <c r="B10" s="6" t="s">
        <v>131</v>
      </c>
      <c r="C10" s="5">
        <v>141</v>
      </c>
      <c r="D10" s="5">
        <v>1</v>
      </c>
      <c r="E10" s="5">
        <v>0</v>
      </c>
      <c r="F10" s="5">
        <v>0</v>
      </c>
      <c r="G10" s="5">
        <f t="shared" si="0"/>
        <v>142</v>
      </c>
    </row>
    <row r="11" spans="2:7" ht="16" x14ac:dyDescent="0.2">
      <c r="B11" s="4" t="s">
        <v>10</v>
      </c>
      <c r="C11" s="5">
        <v>250</v>
      </c>
      <c r="D11" s="5">
        <v>2</v>
      </c>
      <c r="E11" s="5">
        <v>5</v>
      </c>
      <c r="F11" s="5">
        <v>9</v>
      </c>
      <c r="G11" s="5">
        <f t="shared" si="0"/>
        <v>266</v>
      </c>
    </row>
    <row r="12" spans="2:7" ht="16" x14ac:dyDescent="0.2">
      <c r="B12" s="4" t="s">
        <v>11</v>
      </c>
      <c r="C12" s="5">
        <v>17</v>
      </c>
      <c r="D12" s="5">
        <v>103</v>
      </c>
      <c r="E12" s="5">
        <v>9</v>
      </c>
      <c r="F12" s="5">
        <v>25</v>
      </c>
      <c r="G12" s="5">
        <f t="shared" si="0"/>
        <v>154</v>
      </c>
    </row>
    <row r="13" spans="2:7" ht="16" x14ac:dyDescent="0.2">
      <c r="B13" s="4" t="s">
        <v>12</v>
      </c>
      <c r="C13" s="5">
        <v>47</v>
      </c>
      <c r="D13" s="5">
        <v>1</v>
      </c>
      <c r="E13" s="5">
        <v>1</v>
      </c>
      <c r="F13" s="5">
        <v>2</v>
      </c>
      <c r="G13" s="5">
        <f t="shared" si="0"/>
        <v>51</v>
      </c>
    </row>
    <row r="14" spans="2:7" ht="16" x14ac:dyDescent="0.2">
      <c r="B14" s="7" t="s">
        <v>3</v>
      </c>
      <c r="C14" s="8">
        <f>SUM(C8:C13)</f>
        <v>855</v>
      </c>
      <c r="D14" s="8">
        <f>SUM(D8:D13)</f>
        <v>107</v>
      </c>
      <c r="E14" s="8">
        <f>SUM(E8:E13)</f>
        <v>20</v>
      </c>
      <c r="F14" s="8">
        <f>SUM(F8:F13)</f>
        <v>36</v>
      </c>
      <c r="G14" s="8">
        <f>SUM(G8:G13)</f>
        <v>1018</v>
      </c>
    </row>
  </sheetData>
  <mergeCells count="4">
    <mergeCell ref="B3:G4"/>
    <mergeCell ref="B6:B7"/>
    <mergeCell ref="C6:F6"/>
    <mergeCell ref="G6:G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I21"/>
  <sheetViews>
    <sheetView topLeftCell="B1" workbookViewId="0">
      <selection activeCell="B9" sqref="B9:I21"/>
    </sheetView>
  </sheetViews>
  <sheetFormatPr baseColWidth="10" defaultColWidth="10.83203125" defaultRowHeight="15" x14ac:dyDescent="0.2"/>
  <cols>
    <col min="1" max="1" width="10.83203125" style="1"/>
    <col min="2" max="2" width="21.83203125" style="1" bestFit="1" customWidth="1"/>
    <col min="3" max="4" width="10.83203125" style="1"/>
    <col min="5" max="5" width="23.33203125" style="1" customWidth="1"/>
    <col min="6" max="16384" width="10.83203125" style="1"/>
  </cols>
  <sheetData>
    <row r="3" spans="2:9" x14ac:dyDescent="0.2">
      <c r="B3" s="81" t="s">
        <v>89</v>
      </c>
      <c r="C3" s="81"/>
      <c r="D3" s="81"/>
      <c r="E3" s="81"/>
      <c r="F3" s="81"/>
      <c r="G3" s="81"/>
      <c r="H3" s="81"/>
    </row>
    <row r="4" spans="2:9" x14ac:dyDescent="0.2">
      <c r="B4" s="81"/>
      <c r="C4" s="81"/>
      <c r="D4" s="81"/>
      <c r="E4" s="81"/>
      <c r="F4" s="81"/>
      <c r="G4" s="81"/>
      <c r="H4" s="81"/>
    </row>
    <row r="5" spans="2:9" ht="16" x14ac:dyDescent="0.2">
      <c r="B5" s="2"/>
      <c r="C5" s="2"/>
      <c r="D5" s="2"/>
      <c r="E5" s="2"/>
      <c r="F5" s="2"/>
      <c r="G5" s="2"/>
      <c r="H5" s="2"/>
    </row>
    <row r="6" spans="2:9" ht="16" x14ac:dyDescent="0.2">
      <c r="B6" s="77" t="s">
        <v>62</v>
      </c>
      <c r="C6" s="95" t="s">
        <v>1</v>
      </c>
      <c r="D6" s="96"/>
      <c r="E6" s="96"/>
      <c r="F6" s="96"/>
      <c r="G6" s="96"/>
      <c r="H6" s="97"/>
      <c r="I6" s="63"/>
    </row>
    <row r="7" spans="2:9" ht="16" x14ac:dyDescent="0.2">
      <c r="B7" s="94"/>
      <c r="C7" s="77" t="s">
        <v>8</v>
      </c>
      <c r="D7" s="77" t="s">
        <v>132</v>
      </c>
      <c r="E7" s="77" t="s">
        <v>131</v>
      </c>
      <c r="F7" s="77" t="s">
        <v>10</v>
      </c>
      <c r="G7" s="77" t="s">
        <v>11</v>
      </c>
      <c r="H7" s="77" t="s">
        <v>12</v>
      </c>
      <c r="I7" s="64" t="s">
        <v>3</v>
      </c>
    </row>
    <row r="8" spans="2:9" ht="16" x14ac:dyDescent="0.2">
      <c r="B8" s="78"/>
      <c r="C8" s="78"/>
      <c r="D8" s="78"/>
      <c r="E8" s="78"/>
      <c r="F8" s="78"/>
      <c r="G8" s="78"/>
      <c r="H8" s="78"/>
      <c r="I8" s="65"/>
    </row>
    <row r="9" spans="2:9" ht="16" x14ac:dyDescent="0.2">
      <c r="B9" s="50" t="s">
        <v>64</v>
      </c>
      <c r="C9" s="23">
        <v>47</v>
      </c>
      <c r="D9" s="23">
        <v>45</v>
      </c>
      <c r="E9" s="23">
        <v>8</v>
      </c>
      <c r="F9" s="23">
        <v>32</v>
      </c>
      <c r="G9" s="23">
        <v>25</v>
      </c>
      <c r="H9" s="23">
        <v>0</v>
      </c>
      <c r="I9" s="5">
        <f t="shared" ref="I9:I20" si="0">SUM(C9:H9)</f>
        <v>157</v>
      </c>
    </row>
    <row r="10" spans="2:9" ht="16" x14ac:dyDescent="0.2">
      <c r="B10" s="50" t="s">
        <v>65</v>
      </c>
      <c r="C10" s="23">
        <v>0</v>
      </c>
      <c r="D10" s="23">
        <v>18</v>
      </c>
      <c r="E10" s="23">
        <v>14</v>
      </c>
      <c r="F10" s="23">
        <v>40</v>
      </c>
      <c r="G10" s="23">
        <v>12</v>
      </c>
      <c r="H10" s="23">
        <v>10</v>
      </c>
      <c r="I10" s="5">
        <f t="shared" si="0"/>
        <v>94</v>
      </c>
    </row>
    <row r="11" spans="2:9" ht="16" x14ac:dyDescent="0.2">
      <c r="B11" s="50" t="s">
        <v>66</v>
      </c>
      <c r="C11" s="23">
        <v>12</v>
      </c>
      <c r="D11" s="23">
        <v>10</v>
      </c>
      <c r="E11" s="23">
        <v>0</v>
      </c>
      <c r="F11" s="23">
        <v>15</v>
      </c>
      <c r="G11" s="23">
        <v>19</v>
      </c>
      <c r="H11" s="23">
        <v>6</v>
      </c>
      <c r="I11" s="5">
        <f t="shared" si="0"/>
        <v>62</v>
      </c>
    </row>
    <row r="12" spans="2:9" ht="16" x14ac:dyDescent="0.2">
      <c r="B12" s="50" t="s">
        <v>67</v>
      </c>
      <c r="C12" s="23">
        <v>36</v>
      </c>
      <c r="D12" s="23">
        <v>2</v>
      </c>
      <c r="E12" s="23">
        <v>2</v>
      </c>
      <c r="F12" s="23">
        <v>9</v>
      </c>
      <c r="G12" s="23">
        <v>13</v>
      </c>
      <c r="H12" s="23">
        <v>6</v>
      </c>
      <c r="I12" s="5">
        <f t="shared" si="0"/>
        <v>68</v>
      </c>
    </row>
    <row r="13" spans="2:9" ht="16" x14ac:dyDescent="0.2">
      <c r="B13" s="50" t="s">
        <v>68</v>
      </c>
      <c r="C13" s="23">
        <v>37</v>
      </c>
      <c r="D13" s="23">
        <v>10</v>
      </c>
      <c r="E13" s="23">
        <v>34</v>
      </c>
      <c r="F13" s="23">
        <v>43</v>
      </c>
      <c r="G13" s="23">
        <v>6</v>
      </c>
      <c r="H13" s="23">
        <v>10</v>
      </c>
      <c r="I13" s="5">
        <f t="shared" si="0"/>
        <v>140</v>
      </c>
    </row>
    <row r="14" spans="2:9" ht="16" x14ac:dyDescent="0.2">
      <c r="B14" s="50" t="s">
        <v>69</v>
      </c>
      <c r="C14" s="23">
        <v>23</v>
      </c>
      <c r="D14" s="23">
        <v>2</v>
      </c>
      <c r="E14" s="23">
        <v>66</v>
      </c>
      <c r="F14" s="23">
        <v>9</v>
      </c>
      <c r="G14" s="23">
        <v>7</v>
      </c>
      <c r="H14" s="23">
        <v>11</v>
      </c>
      <c r="I14" s="5">
        <f t="shared" si="0"/>
        <v>118</v>
      </c>
    </row>
    <row r="15" spans="2:9" ht="16" x14ac:dyDescent="0.2">
      <c r="B15" s="50" t="s">
        <v>70</v>
      </c>
      <c r="C15" s="23">
        <v>0</v>
      </c>
      <c r="D15" s="23">
        <v>0</v>
      </c>
      <c r="E15" s="23">
        <v>0</v>
      </c>
      <c r="F15" s="23">
        <v>21</v>
      </c>
      <c r="G15" s="23">
        <v>11</v>
      </c>
      <c r="H15" s="23">
        <v>2</v>
      </c>
      <c r="I15" s="5">
        <f t="shared" si="0"/>
        <v>34</v>
      </c>
    </row>
    <row r="16" spans="2:9" ht="16" x14ac:dyDescent="0.2">
      <c r="B16" s="50" t="s">
        <v>71</v>
      </c>
      <c r="C16" s="23">
        <v>15</v>
      </c>
      <c r="D16" s="23">
        <v>0</v>
      </c>
      <c r="E16" s="23">
        <v>0</v>
      </c>
      <c r="F16" s="23">
        <v>10</v>
      </c>
      <c r="G16" s="23">
        <v>15</v>
      </c>
      <c r="H16" s="23">
        <v>0</v>
      </c>
      <c r="I16" s="5">
        <f t="shared" si="0"/>
        <v>40</v>
      </c>
    </row>
    <row r="17" spans="2:9" ht="16" x14ac:dyDescent="0.2">
      <c r="B17" s="50" t="s">
        <v>72</v>
      </c>
      <c r="C17" s="23">
        <v>59</v>
      </c>
      <c r="D17" s="23">
        <v>5</v>
      </c>
      <c r="E17" s="23">
        <v>9</v>
      </c>
      <c r="F17" s="23">
        <v>15</v>
      </c>
      <c r="G17" s="23">
        <v>10</v>
      </c>
      <c r="H17" s="23">
        <v>2</v>
      </c>
      <c r="I17" s="5">
        <f t="shared" si="0"/>
        <v>100</v>
      </c>
    </row>
    <row r="18" spans="2:9" ht="16" x14ac:dyDescent="0.2">
      <c r="B18" s="50" t="s">
        <v>73</v>
      </c>
      <c r="C18" s="23">
        <v>11</v>
      </c>
      <c r="D18" s="23">
        <v>0</v>
      </c>
      <c r="E18" s="23">
        <v>0</v>
      </c>
      <c r="F18" s="23">
        <v>18</v>
      </c>
      <c r="G18" s="23">
        <v>11</v>
      </c>
      <c r="H18" s="23">
        <v>1</v>
      </c>
      <c r="I18" s="5">
        <f t="shared" si="0"/>
        <v>41</v>
      </c>
    </row>
    <row r="19" spans="2:9" ht="16" x14ac:dyDescent="0.2">
      <c r="B19" s="50" t="s">
        <v>74</v>
      </c>
      <c r="C19" s="23">
        <v>31</v>
      </c>
      <c r="D19" s="23">
        <v>13</v>
      </c>
      <c r="E19" s="23">
        <v>9</v>
      </c>
      <c r="F19" s="23">
        <v>25</v>
      </c>
      <c r="G19" s="23">
        <v>14</v>
      </c>
      <c r="H19" s="23">
        <v>0</v>
      </c>
      <c r="I19" s="5">
        <f t="shared" si="0"/>
        <v>92</v>
      </c>
    </row>
    <row r="20" spans="2:9" ht="16" x14ac:dyDescent="0.2">
      <c r="B20" s="50" t="s">
        <v>75</v>
      </c>
      <c r="C20" s="23">
        <v>25</v>
      </c>
      <c r="D20" s="23">
        <v>4</v>
      </c>
      <c r="E20" s="23">
        <v>0</v>
      </c>
      <c r="F20" s="23">
        <v>29</v>
      </c>
      <c r="G20" s="23">
        <v>11</v>
      </c>
      <c r="H20" s="23">
        <v>3</v>
      </c>
      <c r="I20" s="5">
        <f t="shared" si="0"/>
        <v>72</v>
      </c>
    </row>
    <row r="21" spans="2:9" ht="16" x14ac:dyDescent="0.2">
      <c r="B21" s="3" t="s">
        <v>3</v>
      </c>
      <c r="C21" s="66">
        <f>SUM(C9:C20)</f>
        <v>296</v>
      </c>
      <c r="D21" s="66">
        <f t="shared" ref="D21:H21" si="1">SUM(D9:D20)</f>
        <v>109</v>
      </c>
      <c r="E21" s="66">
        <f t="shared" si="1"/>
        <v>142</v>
      </c>
      <c r="F21" s="66">
        <f t="shared" si="1"/>
        <v>266</v>
      </c>
      <c r="G21" s="66">
        <f t="shared" si="1"/>
        <v>154</v>
      </c>
      <c r="H21" s="66">
        <f t="shared" si="1"/>
        <v>51</v>
      </c>
      <c r="I21" s="66">
        <f>SUM(I9:I20)</f>
        <v>1018</v>
      </c>
    </row>
  </sheetData>
  <mergeCells count="9">
    <mergeCell ref="B3:H4"/>
    <mergeCell ref="B6:B8"/>
    <mergeCell ref="C7:C8"/>
    <mergeCell ref="D7:D8"/>
    <mergeCell ref="E7:E8"/>
    <mergeCell ref="F7:F8"/>
    <mergeCell ref="H7:H8"/>
    <mergeCell ref="C6:H6"/>
    <mergeCell ref="G7:G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G32"/>
  <sheetViews>
    <sheetView workbookViewId="0">
      <selection activeCell="B8" sqref="B8:G32"/>
    </sheetView>
  </sheetViews>
  <sheetFormatPr baseColWidth="10" defaultColWidth="10.83203125" defaultRowHeight="15" x14ac:dyDescent="0.2"/>
  <cols>
    <col min="1" max="1" width="10.83203125" style="1"/>
    <col min="2" max="2" width="35.33203125" style="1" bestFit="1" customWidth="1"/>
    <col min="3" max="16384" width="10.83203125" style="1"/>
  </cols>
  <sheetData>
    <row r="2" spans="2:7" x14ac:dyDescent="0.2">
      <c r="B2" s="81" t="s">
        <v>91</v>
      </c>
      <c r="C2" s="81"/>
      <c r="D2" s="81"/>
      <c r="E2" s="81"/>
      <c r="F2" s="81"/>
      <c r="G2" s="81"/>
    </row>
    <row r="3" spans="2:7" x14ac:dyDescent="0.2">
      <c r="B3" s="81"/>
      <c r="C3" s="81"/>
      <c r="D3" s="81"/>
      <c r="E3" s="81"/>
      <c r="F3" s="81"/>
      <c r="G3" s="81"/>
    </row>
    <row r="4" spans="2:7" ht="16" x14ac:dyDescent="0.2">
      <c r="B4" s="2"/>
      <c r="C4" s="2"/>
      <c r="D4" s="2"/>
      <c r="E4" s="2"/>
      <c r="F4" s="2"/>
      <c r="G4" s="2"/>
    </row>
    <row r="6" spans="2:7" ht="16" x14ac:dyDescent="0.2">
      <c r="B6" s="77" t="s">
        <v>38</v>
      </c>
      <c r="C6" s="83" t="s">
        <v>2</v>
      </c>
      <c r="D6" s="84"/>
      <c r="E6" s="84"/>
      <c r="F6" s="85"/>
      <c r="G6" s="89" t="s">
        <v>3</v>
      </c>
    </row>
    <row r="7" spans="2:7" ht="16" x14ac:dyDescent="0.2">
      <c r="B7" s="88"/>
      <c r="C7" s="32" t="s">
        <v>4</v>
      </c>
      <c r="D7" s="32" t="s">
        <v>5</v>
      </c>
      <c r="E7" s="32" t="s">
        <v>6</v>
      </c>
      <c r="F7" s="32" t="s">
        <v>7</v>
      </c>
      <c r="G7" s="90"/>
    </row>
    <row r="8" spans="2:7" ht="16" x14ac:dyDescent="0.2">
      <c r="B8" s="33" t="s">
        <v>39</v>
      </c>
      <c r="C8" s="34"/>
      <c r="D8" s="35"/>
      <c r="E8" s="35"/>
      <c r="F8" s="35"/>
      <c r="G8" s="36"/>
    </row>
    <row r="9" spans="2:7" ht="16" x14ac:dyDescent="0.2">
      <c r="B9" s="37" t="s">
        <v>40</v>
      </c>
      <c r="C9" s="38">
        <v>26</v>
      </c>
      <c r="D9" s="38">
        <v>0</v>
      </c>
      <c r="E9" s="38">
        <v>0</v>
      </c>
      <c r="F9" s="38">
        <v>0</v>
      </c>
      <c r="G9" s="39">
        <f>SUM(C9:F9)</f>
        <v>26</v>
      </c>
    </row>
    <row r="10" spans="2:7" ht="16" x14ac:dyDescent="0.2">
      <c r="B10" s="37" t="s">
        <v>41</v>
      </c>
      <c r="C10" s="38">
        <v>7</v>
      </c>
      <c r="D10" s="38">
        <v>0</v>
      </c>
      <c r="E10" s="38">
        <v>0</v>
      </c>
      <c r="F10" s="38">
        <v>1</v>
      </c>
      <c r="G10" s="39">
        <f>SUM(C10:F10)</f>
        <v>8</v>
      </c>
    </row>
    <row r="11" spans="2:7" ht="16" x14ac:dyDescent="0.2">
      <c r="B11" s="37" t="s">
        <v>42</v>
      </c>
      <c r="C11" s="38">
        <v>13</v>
      </c>
      <c r="D11" s="38">
        <v>0</v>
      </c>
      <c r="E11" s="38">
        <v>1</v>
      </c>
      <c r="F11" s="38">
        <v>4</v>
      </c>
      <c r="G11" s="39">
        <f>SUM(C11:F11)</f>
        <v>18</v>
      </c>
    </row>
    <row r="12" spans="2:7" ht="16" x14ac:dyDescent="0.2">
      <c r="B12" s="40" t="s">
        <v>43</v>
      </c>
      <c r="C12" s="41">
        <v>46</v>
      </c>
      <c r="D12" s="41">
        <v>0</v>
      </c>
      <c r="E12" s="41">
        <v>1</v>
      </c>
      <c r="F12" s="41">
        <v>4</v>
      </c>
      <c r="G12" s="42">
        <f t="shared" ref="G12" si="0">SUM(G9:G11)</f>
        <v>52</v>
      </c>
    </row>
    <row r="13" spans="2:7" ht="16" x14ac:dyDescent="0.2">
      <c r="B13" s="33" t="s">
        <v>44</v>
      </c>
      <c r="C13" s="43"/>
      <c r="D13" s="43"/>
      <c r="E13" s="43"/>
      <c r="F13" s="43"/>
      <c r="G13" s="36"/>
    </row>
    <row r="14" spans="2:7" ht="16" x14ac:dyDescent="0.2">
      <c r="B14" s="37" t="s">
        <v>45</v>
      </c>
      <c r="C14" s="38">
        <v>9</v>
      </c>
      <c r="D14" s="38">
        <v>0</v>
      </c>
      <c r="E14" s="38">
        <v>0</v>
      </c>
      <c r="F14" s="38">
        <v>0</v>
      </c>
      <c r="G14" s="39">
        <f t="shared" ref="G14:G18" si="1">SUM(C14:F14)</f>
        <v>9</v>
      </c>
    </row>
    <row r="15" spans="2:7" ht="16" x14ac:dyDescent="0.2">
      <c r="B15" s="37" t="s">
        <v>46</v>
      </c>
      <c r="C15" s="38">
        <v>20</v>
      </c>
      <c r="D15" s="38">
        <v>1</v>
      </c>
      <c r="E15" s="38">
        <v>1</v>
      </c>
      <c r="F15" s="38">
        <v>2</v>
      </c>
      <c r="G15" s="39">
        <f t="shared" si="1"/>
        <v>24</v>
      </c>
    </row>
    <row r="16" spans="2:7" ht="16" x14ac:dyDescent="0.2">
      <c r="B16" s="37" t="s">
        <v>47</v>
      </c>
      <c r="C16" s="38">
        <v>1</v>
      </c>
      <c r="D16" s="38">
        <v>0</v>
      </c>
      <c r="E16" s="38">
        <v>0</v>
      </c>
      <c r="F16" s="38">
        <v>0</v>
      </c>
      <c r="G16" s="39">
        <f t="shared" si="1"/>
        <v>1</v>
      </c>
    </row>
    <row r="17" spans="2:7" ht="16" x14ac:dyDescent="0.2">
      <c r="B17" s="37" t="s">
        <v>48</v>
      </c>
      <c r="C17" s="38">
        <v>9</v>
      </c>
      <c r="D17" s="38">
        <v>0</v>
      </c>
      <c r="E17" s="38">
        <v>0</v>
      </c>
      <c r="F17" s="38">
        <v>0</v>
      </c>
      <c r="G17" s="39">
        <f>SUM(C17:F17)</f>
        <v>9</v>
      </c>
    </row>
    <row r="18" spans="2:7" ht="16" x14ac:dyDescent="0.2">
      <c r="B18" s="37" t="s">
        <v>49</v>
      </c>
      <c r="C18" s="38">
        <v>7</v>
      </c>
      <c r="D18" s="38">
        <v>0</v>
      </c>
      <c r="E18" s="38">
        <v>0</v>
      </c>
      <c r="F18" s="38">
        <v>0</v>
      </c>
      <c r="G18" s="39">
        <f t="shared" si="1"/>
        <v>7</v>
      </c>
    </row>
    <row r="19" spans="2:7" ht="16" x14ac:dyDescent="0.2">
      <c r="B19" s="40" t="s">
        <v>43</v>
      </c>
      <c r="C19" s="41">
        <v>41</v>
      </c>
      <c r="D19" s="41">
        <v>1</v>
      </c>
      <c r="E19" s="41">
        <v>1</v>
      </c>
      <c r="F19" s="41">
        <v>2</v>
      </c>
      <c r="G19" s="42">
        <f t="shared" ref="G19" si="2">SUM(G14:G18)</f>
        <v>50</v>
      </c>
    </row>
    <row r="20" spans="2:7" ht="16" x14ac:dyDescent="0.2">
      <c r="B20" s="33" t="s">
        <v>50</v>
      </c>
      <c r="C20" s="43"/>
      <c r="D20" s="43"/>
      <c r="E20" s="43"/>
      <c r="F20" s="43"/>
      <c r="G20" s="44"/>
    </row>
    <row r="21" spans="2:7" ht="16" x14ac:dyDescent="0.2">
      <c r="B21" s="37" t="s">
        <v>51</v>
      </c>
      <c r="C21" s="38">
        <v>50</v>
      </c>
      <c r="D21" s="38">
        <v>0</v>
      </c>
      <c r="E21" s="38">
        <v>0</v>
      </c>
      <c r="F21" s="38">
        <v>0</v>
      </c>
      <c r="G21" s="45">
        <f t="shared" ref="G21:G22" si="3">SUM(C21:F21)</f>
        <v>50</v>
      </c>
    </row>
    <row r="22" spans="2:7" ht="16" x14ac:dyDescent="0.2">
      <c r="B22" s="37" t="s">
        <v>52</v>
      </c>
      <c r="C22" s="38">
        <v>21</v>
      </c>
      <c r="D22" s="38">
        <v>0</v>
      </c>
      <c r="E22" s="38">
        <v>0</v>
      </c>
      <c r="F22" s="38">
        <v>0</v>
      </c>
      <c r="G22" s="45">
        <f t="shared" si="3"/>
        <v>21</v>
      </c>
    </row>
    <row r="23" spans="2:7" ht="16" x14ac:dyDescent="0.2">
      <c r="B23" s="40" t="s">
        <v>43</v>
      </c>
      <c r="C23" s="41">
        <v>69</v>
      </c>
      <c r="D23" s="41">
        <v>0</v>
      </c>
      <c r="E23" s="41">
        <v>0</v>
      </c>
      <c r="F23" s="41">
        <v>0</v>
      </c>
      <c r="G23" s="42">
        <f t="shared" ref="G23" si="4">SUM(G21:G22)</f>
        <v>71</v>
      </c>
    </row>
    <row r="24" spans="2:7" ht="16" x14ac:dyDescent="0.2">
      <c r="B24" s="33" t="s">
        <v>53</v>
      </c>
      <c r="C24" s="35"/>
      <c r="D24" s="35"/>
      <c r="E24" s="35"/>
      <c r="F24" s="35"/>
      <c r="G24" s="44"/>
    </row>
    <row r="25" spans="2:7" ht="16" x14ac:dyDescent="0.2">
      <c r="B25" s="37" t="s">
        <v>54</v>
      </c>
      <c r="C25" s="38">
        <v>9</v>
      </c>
      <c r="D25" s="38">
        <v>0</v>
      </c>
      <c r="E25" s="38">
        <v>3</v>
      </c>
      <c r="F25" s="38">
        <v>2</v>
      </c>
      <c r="G25" s="45">
        <f>SUM(C25:F25)</f>
        <v>14</v>
      </c>
    </row>
    <row r="26" spans="2:7" ht="16" x14ac:dyDescent="0.2">
      <c r="B26" s="37" t="s">
        <v>55</v>
      </c>
      <c r="C26" s="38">
        <v>12</v>
      </c>
      <c r="D26" s="38">
        <v>1</v>
      </c>
      <c r="E26" s="38">
        <v>0</v>
      </c>
      <c r="F26" s="38">
        <v>0</v>
      </c>
      <c r="G26" s="45">
        <f>SUM(C26:F26)</f>
        <v>13</v>
      </c>
    </row>
    <row r="27" spans="2:7" ht="16" x14ac:dyDescent="0.2">
      <c r="B27" s="37" t="s">
        <v>56</v>
      </c>
      <c r="C27" s="38">
        <v>39</v>
      </c>
      <c r="D27" s="38">
        <v>0</v>
      </c>
      <c r="E27" s="38">
        <v>0</v>
      </c>
      <c r="F27" s="38">
        <v>0</v>
      </c>
      <c r="G27" s="45">
        <f>SUM(C27:F27)</f>
        <v>39</v>
      </c>
    </row>
    <row r="28" spans="2:7" ht="16" x14ac:dyDescent="0.2">
      <c r="B28" s="40" t="s">
        <v>43</v>
      </c>
      <c r="C28" s="41">
        <v>53</v>
      </c>
      <c r="D28" s="41">
        <v>1</v>
      </c>
      <c r="E28" s="41">
        <v>3</v>
      </c>
      <c r="F28" s="41">
        <v>2</v>
      </c>
      <c r="G28" s="42">
        <f>SUM(G25:G27)</f>
        <v>66</v>
      </c>
    </row>
    <row r="29" spans="2:7" ht="16" x14ac:dyDescent="0.2">
      <c r="B29" s="33" t="s">
        <v>57</v>
      </c>
      <c r="C29" s="43"/>
      <c r="D29" s="43"/>
      <c r="E29" s="43"/>
      <c r="F29" s="43"/>
      <c r="G29" s="44"/>
    </row>
    <row r="30" spans="2:7" ht="16" x14ac:dyDescent="0.2">
      <c r="B30" s="37" t="s">
        <v>58</v>
      </c>
      <c r="C30" s="38">
        <v>27</v>
      </c>
      <c r="D30" s="38">
        <v>0</v>
      </c>
      <c r="E30" s="38">
        <v>0</v>
      </c>
      <c r="F30" s="38">
        <v>0</v>
      </c>
      <c r="G30" s="45">
        <f>SUM(C30:F30)</f>
        <v>27</v>
      </c>
    </row>
    <row r="31" spans="2:7" ht="16" x14ac:dyDescent="0.2">
      <c r="B31" s="40" t="s">
        <v>43</v>
      </c>
      <c r="C31" s="41">
        <v>27</v>
      </c>
      <c r="D31" s="41">
        <v>0</v>
      </c>
      <c r="E31" s="41">
        <v>0</v>
      </c>
      <c r="F31" s="41">
        <v>0</v>
      </c>
      <c r="G31" s="42">
        <f>SUM(G30:G30)</f>
        <v>27</v>
      </c>
    </row>
    <row r="32" spans="2:7" ht="16" x14ac:dyDescent="0.2">
      <c r="B32" s="46" t="s">
        <v>3</v>
      </c>
      <c r="C32" s="47">
        <f>SUM(C31,C28,C23,C19,C12)</f>
        <v>236</v>
      </c>
      <c r="D32" s="47">
        <f>SUM(D31,D28,D23,D19,D12)</f>
        <v>2</v>
      </c>
      <c r="E32" s="47">
        <f>SUM(E31,E28,E23,E19,E12)</f>
        <v>5</v>
      </c>
      <c r="F32" s="47">
        <f>SUM(F31,F28,F23,F19,F12)</f>
        <v>8</v>
      </c>
      <c r="G32" s="48">
        <f>SUM(G12,G19,G23,G28,G31)</f>
        <v>266</v>
      </c>
    </row>
  </sheetData>
  <mergeCells count="4">
    <mergeCell ref="B2:G3"/>
    <mergeCell ref="B6:B7"/>
    <mergeCell ref="C6:F6"/>
    <mergeCell ref="G6:G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18"/>
  <sheetViews>
    <sheetView topLeftCell="C1" zoomScale="85" zoomScaleNormal="85" workbookViewId="0">
      <selection activeCell="Q8" sqref="Q8"/>
    </sheetView>
  </sheetViews>
  <sheetFormatPr baseColWidth="10" defaultColWidth="10.83203125" defaultRowHeight="15" x14ac:dyDescent="0.2"/>
  <cols>
    <col min="1" max="1" width="10.83203125" style="9"/>
    <col min="2" max="2" width="24.6640625" style="9" bestFit="1" customWidth="1"/>
    <col min="3" max="3" width="9.1640625" style="9" bestFit="1" customWidth="1"/>
    <col min="4" max="16384" width="10.83203125" style="9"/>
  </cols>
  <sheetData>
    <row r="1" spans="2:11" ht="16" x14ac:dyDescent="0.2">
      <c r="K1" s="69" t="s">
        <v>139</v>
      </c>
    </row>
    <row r="2" spans="2:11" ht="30" customHeight="1" x14ac:dyDescent="0.2">
      <c r="B2" s="51" t="s">
        <v>61</v>
      </c>
      <c r="C2" s="51" t="s">
        <v>114</v>
      </c>
      <c r="D2" s="11" t="s">
        <v>13</v>
      </c>
      <c r="K2" s="69" t="s">
        <v>133</v>
      </c>
    </row>
    <row r="3" spans="2:11" ht="16" x14ac:dyDescent="0.2">
      <c r="B3" s="52" t="s">
        <v>40</v>
      </c>
      <c r="C3" s="52" t="s">
        <v>115</v>
      </c>
      <c r="D3" s="67">
        <f>'CUAD 6'!G9</f>
        <v>26</v>
      </c>
    </row>
    <row r="4" spans="2:11" ht="16" x14ac:dyDescent="0.2">
      <c r="B4" s="52" t="s">
        <v>41</v>
      </c>
      <c r="C4" s="52" t="s">
        <v>116</v>
      </c>
      <c r="D4" s="67">
        <f>'CUAD 6'!G10</f>
        <v>8</v>
      </c>
    </row>
    <row r="5" spans="2:11" ht="16" x14ac:dyDescent="0.2">
      <c r="B5" s="52" t="s">
        <v>42</v>
      </c>
      <c r="C5" s="52" t="s">
        <v>117</v>
      </c>
      <c r="D5" s="67">
        <f>'CUAD 6'!G11</f>
        <v>18</v>
      </c>
    </row>
    <row r="6" spans="2:11" ht="16" x14ac:dyDescent="0.2">
      <c r="B6" s="52" t="s">
        <v>45</v>
      </c>
      <c r="C6" s="52" t="s">
        <v>118</v>
      </c>
      <c r="D6" s="67">
        <f>'CUAD 6'!G14</f>
        <v>9</v>
      </c>
    </row>
    <row r="7" spans="2:11" ht="16" x14ac:dyDescent="0.2">
      <c r="B7" s="52" t="s">
        <v>46</v>
      </c>
      <c r="C7" s="52" t="s">
        <v>119</v>
      </c>
      <c r="D7" s="67">
        <f>'CUAD 6'!G15</f>
        <v>24</v>
      </c>
    </row>
    <row r="8" spans="2:11" ht="16" x14ac:dyDescent="0.2">
      <c r="B8" s="53" t="s">
        <v>47</v>
      </c>
      <c r="C8" s="53" t="s">
        <v>120</v>
      </c>
      <c r="D8" s="67">
        <f>'CUAD 6'!G16</f>
        <v>1</v>
      </c>
    </row>
    <row r="9" spans="2:11" ht="16" x14ac:dyDescent="0.2">
      <c r="B9" s="52" t="s">
        <v>48</v>
      </c>
      <c r="C9" s="53" t="s">
        <v>121</v>
      </c>
      <c r="D9" s="67">
        <f>'CUAD 6'!G17</f>
        <v>9</v>
      </c>
    </row>
    <row r="10" spans="2:11" ht="16" x14ac:dyDescent="0.2">
      <c r="B10" s="52" t="s">
        <v>49</v>
      </c>
      <c r="C10" s="52" t="s">
        <v>122</v>
      </c>
      <c r="D10" s="67">
        <f>'CUAD 6'!G18</f>
        <v>7</v>
      </c>
    </row>
    <row r="11" spans="2:11" ht="16" x14ac:dyDescent="0.2">
      <c r="B11" s="52" t="s">
        <v>51</v>
      </c>
      <c r="C11" s="52" t="s">
        <v>123</v>
      </c>
      <c r="D11" s="67">
        <f>'CUAD 6'!G21</f>
        <v>50</v>
      </c>
    </row>
    <row r="12" spans="2:11" ht="16" x14ac:dyDescent="0.2">
      <c r="B12" s="52" t="s">
        <v>52</v>
      </c>
      <c r="C12" s="52" t="s">
        <v>124</v>
      </c>
      <c r="D12" s="67">
        <f>'CUAD 6'!G22</f>
        <v>21</v>
      </c>
    </row>
    <row r="13" spans="2:11" ht="16" x14ac:dyDescent="0.2">
      <c r="B13" s="53" t="s">
        <v>54</v>
      </c>
      <c r="C13" s="52" t="s">
        <v>125</v>
      </c>
      <c r="D13" s="67">
        <f>'CUAD 6'!G25</f>
        <v>14</v>
      </c>
    </row>
    <row r="14" spans="2:11" ht="16" x14ac:dyDescent="0.2">
      <c r="B14" s="52" t="s">
        <v>55</v>
      </c>
      <c r="C14" s="52" t="s">
        <v>126</v>
      </c>
      <c r="D14" s="67">
        <f>'CUAD 6'!G26</f>
        <v>13</v>
      </c>
    </row>
    <row r="15" spans="2:11" ht="16" x14ac:dyDescent="0.2">
      <c r="B15" s="52" t="s">
        <v>56</v>
      </c>
      <c r="C15" s="52" t="s">
        <v>127</v>
      </c>
      <c r="D15" s="67">
        <f>'CUAD 6'!G27</f>
        <v>39</v>
      </c>
    </row>
    <row r="16" spans="2:11" ht="16" x14ac:dyDescent="0.2">
      <c r="B16" s="52" t="s">
        <v>58</v>
      </c>
      <c r="C16" s="52" t="s">
        <v>128</v>
      </c>
      <c r="D16" s="67">
        <f>'CUAD 6'!G30</f>
        <v>27</v>
      </c>
    </row>
    <row r="17" spans="3:4" ht="16" x14ac:dyDescent="0.2">
      <c r="C17" s="52"/>
      <c r="D17" s="68">
        <f>SUM(D3:D16)</f>
        <v>266</v>
      </c>
    </row>
    <row r="18" spans="3:4" ht="16" x14ac:dyDescent="0.2">
      <c r="C18" s="5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G18"/>
  <sheetViews>
    <sheetView workbookViewId="0">
      <selection activeCell="J20" sqref="J20"/>
    </sheetView>
  </sheetViews>
  <sheetFormatPr baseColWidth="10" defaultColWidth="10.83203125" defaultRowHeight="15" x14ac:dyDescent="0.2"/>
  <cols>
    <col min="1" max="1" width="10.83203125" style="1"/>
    <col min="2" max="2" width="23.83203125" style="1" bestFit="1" customWidth="1"/>
    <col min="3" max="16384" width="10.83203125" style="1"/>
  </cols>
  <sheetData>
    <row r="2" spans="2:7" x14ac:dyDescent="0.2">
      <c r="B2" s="81" t="s">
        <v>90</v>
      </c>
      <c r="C2" s="81"/>
      <c r="D2" s="81"/>
      <c r="E2" s="81"/>
      <c r="F2" s="81"/>
      <c r="G2" s="81"/>
    </row>
    <row r="3" spans="2:7" x14ac:dyDescent="0.2">
      <c r="B3" s="81"/>
      <c r="C3" s="81"/>
      <c r="D3" s="81"/>
      <c r="E3" s="81"/>
      <c r="F3" s="81"/>
      <c r="G3" s="81"/>
    </row>
    <row r="4" spans="2:7" ht="16" x14ac:dyDescent="0.2">
      <c r="B4" s="98" t="s">
        <v>17</v>
      </c>
      <c r="C4" s="95" t="s">
        <v>2</v>
      </c>
      <c r="D4" s="96"/>
      <c r="E4" s="96"/>
      <c r="F4" s="97"/>
      <c r="G4" s="86" t="s">
        <v>3</v>
      </c>
    </row>
    <row r="5" spans="2:7" ht="16" x14ac:dyDescent="0.2">
      <c r="B5" s="99"/>
      <c r="C5" s="3" t="s">
        <v>4</v>
      </c>
      <c r="D5" s="3" t="s">
        <v>5</v>
      </c>
      <c r="E5" s="3" t="s">
        <v>6</v>
      </c>
      <c r="F5" s="70" t="s">
        <v>7</v>
      </c>
      <c r="G5" s="87"/>
    </row>
    <row r="6" spans="2:7" ht="17" x14ac:dyDescent="0.2">
      <c r="B6" s="71" t="s">
        <v>19</v>
      </c>
      <c r="C6" s="23">
        <v>31</v>
      </c>
      <c r="D6" s="23">
        <v>0</v>
      </c>
      <c r="E6" s="23">
        <v>0</v>
      </c>
      <c r="F6" s="23">
        <v>0</v>
      </c>
      <c r="G6" s="5">
        <f>SUM(C6:F6)</f>
        <v>31</v>
      </c>
    </row>
    <row r="7" spans="2:7" ht="17" x14ac:dyDescent="0.2">
      <c r="B7" s="71" t="s">
        <v>21</v>
      </c>
      <c r="C7" s="23">
        <v>15</v>
      </c>
      <c r="D7" s="23">
        <v>0</v>
      </c>
      <c r="E7" s="23">
        <v>0</v>
      </c>
      <c r="F7" s="23">
        <v>0</v>
      </c>
      <c r="G7" s="5">
        <f t="shared" ref="G7:G16" si="0">SUM(C7:F7)</f>
        <v>15</v>
      </c>
    </row>
    <row r="8" spans="2:7" ht="17" x14ac:dyDescent="0.2">
      <c r="B8" s="71" t="s">
        <v>24</v>
      </c>
      <c r="C8" s="23">
        <v>4</v>
      </c>
      <c r="D8" s="23">
        <v>0</v>
      </c>
      <c r="E8" s="23">
        <v>0</v>
      </c>
      <c r="F8" s="23">
        <v>0</v>
      </c>
      <c r="G8" s="5">
        <f t="shared" si="0"/>
        <v>4</v>
      </c>
    </row>
    <row r="9" spans="2:7" ht="34" x14ac:dyDescent="0.2">
      <c r="B9" s="71" t="s">
        <v>25</v>
      </c>
      <c r="C9" s="23">
        <v>16</v>
      </c>
      <c r="D9" s="23">
        <v>0</v>
      </c>
      <c r="E9" s="23">
        <v>3</v>
      </c>
      <c r="F9" s="23">
        <v>3</v>
      </c>
      <c r="G9" s="5">
        <f t="shared" si="0"/>
        <v>22</v>
      </c>
    </row>
    <row r="10" spans="2:7" ht="17" x14ac:dyDescent="0.2">
      <c r="B10" s="71" t="s">
        <v>27</v>
      </c>
      <c r="C10" s="23">
        <v>24</v>
      </c>
      <c r="D10" s="23">
        <v>0</v>
      </c>
      <c r="E10" s="23">
        <v>0</v>
      </c>
      <c r="F10" s="23">
        <v>0</v>
      </c>
      <c r="G10" s="5">
        <f t="shared" si="0"/>
        <v>24</v>
      </c>
    </row>
    <row r="11" spans="2:7" ht="17" x14ac:dyDescent="0.2">
      <c r="B11" s="71" t="s">
        <v>28</v>
      </c>
      <c r="C11" s="23">
        <v>54</v>
      </c>
      <c r="D11" s="23">
        <v>0</v>
      </c>
      <c r="E11" s="23">
        <v>0</v>
      </c>
      <c r="F11" s="23">
        <v>0</v>
      </c>
      <c r="G11" s="5">
        <f t="shared" si="0"/>
        <v>54</v>
      </c>
    </row>
    <row r="12" spans="2:7" ht="34" x14ac:dyDescent="0.2">
      <c r="B12" s="71" t="s">
        <v>29</v>
      </c>
      <c r="C12" s="23">
        <v>4</v>
      </c>
      <c r="D12" s="23">
        <v>1</v>
      </c>
      <c r="E12" s="23">
        <v>0</v>
      </c>
      <c r="F12" s="23">
        <v>0</v>
      </c>
      <c r="G12" s="5">
        <f t="shared" si="0"/>
        <v>5</v>
      </c>
    </row>
    <row r="13" spans="2:7" ht="17" x14ac:dyDescent="0.2">
      <c r="B13" s="71" t="s">
        <v>30</v>
      </c>
      <c r="C13" s="23">
        <v>18</v>
      </c>
      <c r="D13" s="23">
        <v>0</v>
      </c>
      <c r="E13" s="23">
        <v>0</v>
      </c>
      <c r="F13" s="23">
        <v>0</v>
      </c>
      <c r="G13" s="5">
        <f t="shared" si="0"/>
        <v>18</v>
      </c>
    </row>
    <row r="14" spans="2:7" ht="17" x14ac:dyDescent="0.2">
      <c r="B14" s="71" t="s">
        <v>32</v>
      </c>
      <c r="C14" s="23">
        <v>4</v>
      </c>
      <c r="D14" s="23">
        <v>0</v>
      </c>
      <c r="E14" s="23">
        <v>0</v>
      </c>
      <c r="F14" s="23">
        <v>0</v>
      </c>
      <c r="G14" s="5">
        <f t="shared" si="0"/>
        <v>4</v>
      </c>
    </row>
    <row r="15" spans="2:7" ht="17" x14ac:dyDescent="0.2">
      <c r="B15" s="71" t="s">
        <v>35</v>
      </c>
      <c r="C15" s="23">
        <v>55</v>
      </c>
      <c r="D15" s="23">
        <v>0</v>
      </c>
      <c r="E15" s="23">
        <v>0</v>
      </c>
      <c r="F15" s="23">
        <v>0</v>
      </c>
      <c r="G15" s="5">
        <f t="shared" si="0"/>
        <v>55</v>
      </c>
    </row>
    <row r="16" spans="2:7" ht="17" x14ac:dyDescent="0.2">
      <c r="B16" s="71" t="s">
        <v>36</v>
      </c>
      <c r="C16" s="23">
        <v>22</v>
      </c>
      <c r="D16" s="23">
        <v>1</v>
      </c>
      <c r="E16" s="23">
        <v>2</v>
      </c>
      <c r="F16" s="23">
        <v>6</v>
      </c>
      <c r="G16" s="5">
        <f t="shared" si="0"/>
        <v>31</v>
      </c>
    </row>
    <row r="17" spans="2:7" ht="17" x14ac:dyDescent="0.2">
      <c r="B17" s="71" t="s">
        <v>12</v>
      </c>
      <c r="C17" s="23">
        <v>3</v>
      </c>
      <c r="D17" s="23">
        <v>0</v>
      </c>
      <c r="E17" s="23">
        <v>0</v>
      </c>
      <c r="F17" s="23">
        <v>0</v>
      </c>
      <c r="G17" s="5">
        <f>SUM(C17:F17)</f>
        <v>3</v>
      </c>
    </row>
    <row r="18" spans="2:7" ht="16" x14ac:dyDescent="0.2">
      <c r="B18" s="3" t="s">
        <v>3</v>
      </c>
      <c r="C18" s="25">
        <f>SUM(C6:C16)</f>
        <v>247</v>
      </c>
      <c r="D18" s="25">
        <f>SUM(D6:D16)</f>
        <v>2</v>
      </c>
      <c r="E18" s="25">
        <f>SUM(E6:E16)</f>
        <v>5</v>
      </c>
      <c r="F18" s="25">
        <f>SUM(F6:F16)</f>
        <v>9</v>
      </c>
      <c r="G18" s="25">
        <f>SUM(G6:G17)</f>
        <v>266</v>
      </c>
    </row>
  </sheetData>
  <mergeCells count="4">
    <mergeCell ref="B2:G3"/>
    <mergeCell ref="B4:B5"/>
    <mergeCell ref="C4:F4"/>
    <mergeCell ref="G4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L22"/>
  <sheetViews>
    <sheetView zoomScaleNormal="100" workbookViewId="0">
      <selection activeCell="U27" sqref="U27"/>
    </sheetView>
  </sheetViews>
  <sheetFormatPr baseColWidth="10" defaultColWidth="10.83203125" defaultRowHeight="16" x14ac:dyDescent="0.2"/>
  <cols>
    <col min="1" max="1" width="10.83203125" style="9"/>
    <col min="2" max="2" width="23.5" style="29" bestFit="1" customWidth="1"/>
    <col min="3" max="3" width="14.5" style="29" bestFit="1" customWidth="1"/>
    <col min="4" max="4" width="18.5" style="30" customWidth="1"/>
    <col min="5" max="16384" width="10.83203125" style="9"/>
  </cols>
  <sheetData>
    <row r="1" spans="2:12" ht="31" x14ac:dyDescent="0.2">
      <c r="B1" s="26" t="s">
        <v>17</v>
      </c>
      <c r="C1" s="26" t="s">
        <v>92</v>
      </c>
      <c r="D1" s="27" t="s">
        <v>13</v>
      </c>
      <c r="L1" s="17" t="s">
        <v>140</v>
      </c>
    </row>
    <row r="2" spans="2:12" ht="19" x14ac:dyDescent="0.2">
      <c r="B2" s="72" t="s">
        <v>19</v>
      </c>
      <c r="C2" s="28" t="s">
        <v>94</v>
      </c>
      <c r="D2" s="10">
        <v>31</v>
      </c>
      <c r="L2" s="17" t="s">
        <v>133</v>
      </c>
    </row>
    <row r="3" spans="2:12" ht="17" x14ac:dyDescent="0.2">
      <c r="B3" s="72" t="s">
        <v>21</v>
      </c>
      <c r="C3" s="28" t="s">
        <v>96</v>
      </c>
      <c r="D3" s="10">
        <v>15</v>
      </c>
    </row>
    <row r="4" spans="2:12" ht="17" x14ac:dyDescent="0.2">
      <c r="B4" s="72" t="s">
        <v>24</v>
      </c>
      <c r="C4" s="28" t="s">
        <v>99</v>
      </c>
      <c r="D4" s="10">
        <v>4</v>
      </c>
    </row>
    <row r="5" spans="2:12" ht="34" x14ac:dyDescent="0.2">
      <c r="B5" s="72" t="s">
        <v>25</v>
      </c>
      <c r="C5" s="28" t="s">
        <v>100</v>
      </c>
      <c r="D5" s="10">
        <v>22</v>
      </c>
    </row>
    <row r="6" spans="2:12" ht="17" x14ac:dyDescent="0.2">
      <c r="B6" s="72" t="s">
        <v>27</v>
      </c>
      <c r="C6" s="28" t="s">
        <v>102</v>
      </c>
      <c r="D6" s="10">
        <v>24</v>
      </c>
    </row>
    <row r="7" spans="2:12" ht="17" x14ac:dyDescent="0.2">
      <c r="B7" s="72" t="s">
        <v>28</v>
      </c>
      <c r="C7" s="28" t="s">
        <v>103</v>
      </c>
      <c r="D7" s="10">
        <v>54</v>
      </c>
    </row>
    <row r="8" spans="2:12" ht="34" x14ac:dyDescent="0.2">
      <c r="B8" s="72" t="s">
        <v>29</v>
      </c>
      <c r="C8" s="28" t="s">
        <v>104</v>
      </c>
      <c r="D8" s="10">
        <v>5</v>
      </c>
    </row>
    <row r="9" spans="2:12" ht="17" x14ac:dyDescent="0.2">
      <c r="B9" s="72" t="s">
        <v>30</v>
      </c>
      <c r="C9" s="28" t="s">
        <v>105</v>
      </c>
      <c r="D9" s="10">
        <v>18</v>
      </c>
    </row>
    <row r="10" spans="2:12" ht="17" x14ac:dyDescent="0.2">
      <c r="B10" s="72" t="s">
        <v>32</v>
      </c>
      <c r="C10" s="28" t="s">
        <v>107</v>
      </c>
      <c r="D10" s="10">
        <v>4</v>
      </c>
    </row>
    <row r="11" spans="2:12" ht="17" x14ac:dyDescent="0.2">
      <c r="B11" s="72" t="s">
        <v>35</v>
      </c>
      <c r="C11" s="28" t="s">
        <v>111</v>
      </c>
      <c r="D11" s="10">
        <v>55</v>
      </c>
    </row>
    <row r="12" spans="2:12" ht="17" x14ac:dyDescent="0.2">
      <c r="B12" s="72" t="s">
        <v>36</v>
      </c>
      <c r="C12" s="28" t="s">
        <v>112</v>
      </c>
      <c r="D12" s="10">
        <v>31</v>
      </c>
    </row>
    <row r="13" spans="2:12" ht="17" x14ac:dyDescent="0.2">
      <c r="B13" s="72" t="s">
        <v>130</v>
      </c>
      <c r="C13" s="28" t="s">
        <v>113</v>
      </c>
      <c r="D13" s="10">
        <v>3</v>
      </c>
    </row>
    <row r="14" spans="2:12" x14ac:dyDescent="0.2">
      <c r="B14" s="9"/>
      <c r="D14" s="16">
        <f>SUM(D2:D13)</f>
        <v>266</v>
      </c>
    </row>
    <row r="15" spans="2:12" x14ac:dyDescent="0.2">
      <c r="B15" s="9"/>
      <c r="D15" s="9"/>
    </row>
    <row r="16" spans="2:12" x14ac:dyDescent="0.2">
      <c r="B16" s="9"/>
      <c r="D16" s="9"/>
    </row>
    <row r="17" spans="3:3" s="9" customFormat="1" ht="15" x14ac:dyDescent="0.2"/>
    <row r="18" spans="3:3" s="9" customFormat="1" x14ac:dyDescent="0.2">
      <c r="C18" s="29"/>
    </row>
    <row r="19" spans="3:3" s="9" customFormat="1" x14ac:dyDescent="0.2">
      <c r="C19" s="29"/>
    </row>
    <row r="20" spans="3:3" s="9" customFormat="1" x14ac:dyDescent="0.2">
      <c r="C20" s="29"/>
    </row>
    <row r="21" spans="3:3" s="9" customFormat="1" x14ac:dyDescent="0.2">
      <c r="C21" s="29"/>
    </row>
    <row r="22" spans="3:3" s="9" customFormat="1" x14ac:dyDescent="0.2">
      <c r="C22" s="2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9"/>
  <sheetViews>
    <sheetView zoomScale="70" zoomScaleNormal="70" workbookViewId="0">
      <selection activeCell="L3" sqref="L3"/>
    </sheetView>
  </sheetViews>
  <sheetFormatPr baseColWidth="10" defaultColWidth="10.83203125" defaultRowHeight="15" x14ac:dyDescent="0.2"/>
  <cols>
    <col min="1" max="1" width="10.83203125" style="9"/>
    <col min="2" max="2" width="21.33203125" style="9" bestFit="1" customWidth="1"/>
    <col min="3" max="3" width="20" style="9" customWidth="1"/>
    <col min="4" max="16384" width="10.83203125" style="9"/>
  </cols>
  <sheetData>
    <row r="1" spans="2:11" ht="19" x14ac:dyDescent="0.2">
      <c r="K1" s="17" t="s">
        <v>134</v>
      </c>
    </row>
    <row r="2" spans="2:11" ht="32" x14ac:dyDescent="0.2">
      <c r="B2" s="11" t="s">
        <v>15</v>
      </c>
      <c r="C2" s="12" t="s">
        <v>13</v>
      </c>
      <c r="K2" s="17" t="s">
        <v>133</v>
      </c>
    </row>
    <row r="3" spans="2:11" ht="16" x14ac:dyDescent="0.2">
      <c r="B3" s="13" t="s">
        <v>8</v>
      </c>
      <c r="C3" s="14">
        <f>'CUAD 1'!G8</f>
        <v>296</v>
      </c>
    </row>
    <row r="4" spans="2:11" ht="16" x14ac:dyDescent="0.2">
      <c r="B4" s="13" t="s">
        <v>9</v>
      </c>
      <c r="C4" s="14">
        <f>'CUAD 1'!G9</f>
        <v>109</v>
      </c>
    </row>
    <row r="5" spans="2:11" ht="34" x14ac:dyDescent="0.2">
      <c r="B5" s="15" t="s">
        <v>131</v>
      </c>
      <c r="C5" s="14">
        <f>'CUAD 1'!G10</f>
        <v>142</v>
      </c>
    </row>
    <row r="6" spans="2:11" ht="16" x14ac:dyDescent="0.2">
      <c r="B6" s="13" t="s">
        <v>10</v>
      </c>
      <c r="C6" s="14">
        <f>'CUAD 1'!G11</f>
        <v>266</v>
      </c>
    </row>
    <row r="7" spans="2:11" ht="16" x14ac:dyDescent="0.2">
      <c r="B7" s="13" t="s">
        <v>11</v>
      </c>
      <c r="C7" s="14">
        <f>'CUAD 1'!G12</f>
        <v>154</v>
      </c>
    </row>
    <row r="8" spans="2:11" ht="16" x14ac:dyDescent="0.2">
      <c r="B8" s="13" t="s">
        <v>12</v>
      </c>
      <c r="C8" s="14">
        <f>'CUAD 1'!G13</f>
        <v>51</v>
      </c>
    </row>
    <row r="9" spans="2:11" ht="16" x14ac:dyDescent="0.2">
      <c r="B9" s="10"/>
      <c r="C9" s="16">
        <v>1018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9"/>
  <sheetViews>
    <sheetView zoomScale="85" zoomScaleNormal="85" workbookViewId="0">
      <selection activeCell="O22" sqref="O22"/>
    </sheetView>
  </sheetViews>
  <sheetFormatPr baseColWidth="10" defaultColWidth="10.83203125" defaultRowHeight="15" x14ac:dyDescent="0.2"/>
  <cols>
    <col min="1" max="1" width="10.83203125" style="9"/>
    <col min="2" max="2" width="20.33203125" style="9" bestFit="1" customWidth="1"/>
    <col min="3" max="3" width="34" style="9" bestFit="1" customWidth="1"/>
    <col min="4" max="16384" width="10.83203125" style="9"/>
  </cols>
  <sheetData>
    <row r="2" spans="2:4" ht="16" x14ac:dyDescent="0.2">
      <c r="B2" s="18" t="s">
        <v>14</v>
      </c>
      <c r="C2" s="18" t="s">
        <v>13</v>
      </c>
    </row>
    <row r="3" spans="2:4" ht="16" x14ac:dyDescent="0.2">
      <c r="B3" s="19" t="s">
        <v>4</v>
      </c>
      <c r="C3" s="20">
        <f>'CUAD 1'!C14</f>
        <v>855</v>
      </c>
    </row>
    <row r="4" spans="2:4" ht="16" x14ac:dyDescent="0.2">
      <c r="B4" s="19" t="s">
        <v>5</v>
      </c>
      <c r="C4" s="20">
        <f>'CUAD 1'!D14</f>
        <v>107</v>
      </c>
    </row>
    <row r="5" spans="2:4" ht="16" x14ac:dyDescent="0.2">
      <c r="B5" s="19" t="s">
        <v>6</v>
      </c>
      <c r="C5" s="20">
        <f>'CUAD 1'!E14</f>
        <v>20</v>
      </c>
    </row>
    <row r="6" spans="2:4" ht="16" x14ac:dyDescent="0.2">
      <c r="B6" s="19" t="s">
        <v>7</v>
      </c>
      <c r="C6" s="20">
        <f>'CUAD 1'!F14</f>
        <v>36</v>
      </c>
    </row>
    <row r="7" spans="2:4" ht="16" x14ac:dyDescent="0.2">
      <c r="B7" s="10"/>
      <c r="C7" s="21">
        <f>SUM(C3:C6)</f>
        <v>1018</v>
      </c>
    </row>
    <row r="8" spans="2:4" ht="19" x14ac:dyDescent="0.2">
      <c r="D8" s="17" t="s">
        <v>136</v>
      </c>
    </row>
    <row r="9" spans="2:4" ht="19" x14ac:dyDescent="0.2">
      <c r="D9" s="17" t="s">
        <v>133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7"/>
  <sheetViews>
    <sheetView zoomScaleNormal="100" workbookViewId="0">
      <selection activeCell="B7" sqref="B7:G27"/>
    </sheetView>
  </sheetViews>
  <sheetFormatPr baseColWidth="10" defaultColWidth="10.83203125" defaultRowHeight="15" x14ac:dyDescent="0.2"/>
  <cols>
    <col min="1" max="1" width="10.83203125" style="1"/>
    <col min="2" max="2" width="32.6640625" style="1" bestFit="1" customWidth="1"/>
    <col min="3" max="6" width="18.1640625" style="1" customWidth="1"/>
    <col min="7" max="16384" width="10.83203125" style="1"/>
  </cols>
  <sheetData>
    <row r="2" spans="2:7" x14ac:dyDescent="0.2">
      <c r="B2" s="81" t="s">
        <v>16</v>
      </c>
      <c r="C2" s="81"/>
      <c r="D2" s="81"/>
      <c r="E2" s="81"/>
      <c r="F2" s="81"/>
      <c r="G2" s="81"/>
    </row>
    <row r="3" spans="2:7" x14ac:dyDescent="0.2">
      <c r="B3" s="81"/>
      <c r="C3" s="81"/>
      <c r="D3" s="81"/>
      <c r="E3" s="81"/>
      <c r="F3" s="81"/>
      <c r="G3" s="81"/>
    </row>
    <row r="4" spans="2:7" ht="16" x14ac:dyDescent="0.2">
      <c r="B4" s="82"/>
      <c r="C4" s="82"/>
      <c r="D4" s="82"/>
      <c r="E4" s="82"/>
      <c r="F4" s="82"/>
      <c r="G4" s="82"/>
    </row>
    <row r="5" spans="2:7" ht="16" x14ac:dyDescent="0.2">
      <c r="B5" s="77" t="s">
        <v>17</v>
      </c>
      <c r="C5" s="83" t="s">
        <v>2</v>
      </c>
      <c r="D5" s="84"/>
      <c r="E5" s="84"/>
      <c r="F5" s="85"/>
      <c r="G5" s="86" t="s">
        <v>3</v>
      </c>
    </row>
    <row r="6" spans="2:7" ht="16" x14ac:dyDescent="0.2">
      <c r="B6" s="78"/>
      <c r="C6" s="3" t="s">
        <v>4</v>
      </c>
      <c r="D6" s="3" t="s">
        <v>5</v>
      </c>
      <c r="E6" s="3" t="s">
        <v>6</v>
      </c>
      <c r="F6" s="3" t="s">
        <v>7</v>
      </c>
      <c r="G6" s="87"/>
    </row>
    <row r="7" spans="2:7" ht="16" x14ac:dyDescent="0.2">
      <c r="B7" s="22" t="s">
        <v>19</v>
      </c>
      <c r="C7" s="23">
        <v>21</v>
      </c>
      <c r="D7" s="23">
        <v>0</v>
      </c>
      <c r="E7" s="23">
        <v>0</v>
      </c>
      <c r="F7" s="23">
        <v>0</v>
      </c>
      <c r="G7" s="24">
        <f>SUM(C7:F7)</f>
        <v>21</v>
      </c>
    </row>
    <row r="8" spans="2:7" ht="16" x14ac:dyDescent="0.2">
      <c r="B8" s="22" t="s">
        <v>18</v>
      </c>
      <c r="C8" s="23">
        <v>47</v>
      </c>
      <c r="D8" s="23">
        <v>0</v>
      </c>
      <c r="E8" s="23">
        <v>0</v>
      </c>
      <c r="F8" s="23">
        <v>0</v>
      </c>
      <c r="G8" s="24">
        <f t="shared" ref="G8:G26" si="0">SUM(C8:F8)</f>
        <v>47</v>
      </c>
    </row>
    <row r="9" spans="2:7" ht="16" x14ac:dyDescent="0.2">
      <c r="B9" s="22" t="s">
        <v>20</v>
      </c>
      <c r="C9" s="23">
        <v>3</v>
      </c>
      <c r="D9" s="23">
        <v>0</v>
      </c>
      <c r="E9" s="23">
        <v>0</v>
      </c>
      <c r="F9" s="23">
        <v>1</v>
      </c>
      <c r="G9" s="24">
        <f t="shared" si="0"/>
        <v>4</v>
      </c>
    </row>
    <row r="10" spans="2:7" ht="16" x14ac:dyDescent="0.2">
      <c r="B10" s="22" t="s">
        <v>21</v>
      </c>
      <c r="C10" s="23">
        <v>20</v>
      </c>
      <c r="D10" s="23">
        <v>0</v>
      </c>
      <c r="E10" s="23">
        <v>5</v>
      </c>
      <c r="F10" s="23">
        <v>0</v>
      </c>
      <c r="G10" s="24">
        <f t="shared" si="0"/>
        <v>25</v>
      </c>
    </row>
    <row r="11" spans="2:7" ht="16" x14ac:dyDescent="0.2">
      <c r="B11" s="22" t="s">
        <v>22</v>
      </c>
      <c r="C11" s="23">
        <v>5</v>
      </c>
      <c r="D11" s="23">
        <v>6</v>
      </c>
      <c r="E11" s="23">
        <v>1</v>
      </c>
      <c r="F11" s="23">
        <v>10</v>
      </c>
      <c r="G11" s="24">
        <f t="shared" si="0"/>
        <v>22</v>
      </c>
    </row>
    <row r="12" spans="2:7" ht="16" x14ac:dyDescent="0.2">
      <c r="B12" s="22" t="s">
        <v>23</v>
      </c>
      <c r="C12" s="23">
        <v>0</v>
      </c>
      <c r="D12" s="23">
        <v>1</v>
      </c>
      <c r="E12" s="23">
        <v>0</v>
      </c>
      <c r="F12" s="23">
        <v>0</v>
      </c>
      <c r="G12" s="24">
        <f t="shared" si="0"/>
        <v>1</v>
      </c>
    </row>
    <row r="13" spans="2:7" ht="16" x14ac:dyDescent="0.2">
      <c r="B13" s="22" t="s">
        <v>24</v>
      </c>
      <c r="C13" s="23">
        <v>90</v>
      </c>
      <c r="D13" s="23">
        <v>0</v>
      </c>
      <c r="E13" s="23">
        <v>0</v>
      </c>
      <c r="F13" s="23">
        <v>0</v>
      </c>
      <c r="G13" s="24">
        <f t="shared" si="0"/>
        <v>90</v>
      </c>
    </row>
    <row r="14" spans="2:7" ht="16" x14ac:dyDescent="0.2">
      <c r="B14" s="22" t="s">
        <v>25</v>
      </c>
      <c r="C14" s="23">
        <v>21</v>
      </c>
      <c r="D14" s="23">
        <v>0</v>
      </c>
      <c r="E14" s="23">
        <v>3</v>
      </c>
      <c r="F14" s="23">
        <v>3</v>
      </c>
      <c r="G14" s="24">
        <f t="shared" si="0"/>
        <v>27</v>
      </c>
    </row>
    <row r="15" spans="2:7" ht="16" x14ac:dyDescent="0.2">
      <c r="B15" s="22" t="s">
        <v>26</v>
      </c>
      <c r="C15" s="23">
        <v>9</v>
      </c>
      <c r="D15" s="23">
        <v>0</v>
      </c>
      <c r="E15" s="23">
        <v>0</v>
      </c>
      <c r="F15" s="23">
        <v>0</v>
      </c>
      <c r="G15" s="24">
        <f t="shared" si="0"/>
        <v>9</v>
      </c>
    </row>
    <row r="16" spans="2:7" ht="16" x14ac:dyDescent="0.2">
      <c r="B16" s="22" t="s">
        <v>27</v>
      </c>
      <c r="C16" s="23">
        <v>189</v>
      </c>
      <c r="D16" s="23">
        <v>0</v>
      </c>
      <c r="E16" s="23">
        <v>0</v>
      </c>
      <c r="F16" s="23">
        <v>0</v>
      </c>
      <c r="G16" s="24">
        <f t="shared" si="0"/>
        <v>189</v>
      </c>
    </row>
    <row r="17" spans="2:7" ht="16" x14ac:dyDescent="0.2">
      <c r="B17" s="22" t="s">
        <v>28</v>
      </c>
      <c r="C17" s="23">
        <v>71</v>
      </c>
      <c r="D17" s="23">
        <v>0</v>
      </c>
      <c r="E17" s="23">
        <v>1</v>
      </c>
      <c r="F17" s="23">
        <v>1</v>
      </c>
      <c r="G17" s="24">
        <f t="shared" si="0"/>
        <v>73</v>
      </c>
    </row>
    <row r="18" spans="2:7" ht="16" x14ac:dyDescent="0.2">
      <c r="B18" s="22" t="s">
        <v>29</v>
      </c>
      <c r="C18" s="23">
        <v>48</v>
      </c>
      <c r="D18" s="23">
        <v>2</v>
      </c>
      <c r="E18" s="23">
        <v>0</v>
      </c>
      <c r="F18" s="23">
        <v>0</v>
      </c>
      <c r="G18" s="24">
        <f t="shared" si="0"/>
        <v>50</v>
      </c>
    </row>
    <row r="19" spans="2:7" ht="16" x14ac:dyDescent="0.2">
      <c r="B19" s="22" t="s">
        <v>30</v>
      </c>
      <c r="C19" s="23">
        <v>47</v>
      </c>
      <c r="D19" s="23">
        <v>0</v>
      </c>
      <c r="E19" s="23">
        <v>0</v>
      </c>
      <c r="F19" s="23">
        <v>0</v>
      </c>
      <c r="G19" s="24">
        <f t="shared" si="0"/>
        <v>47</v>
      </c>
    </row>
    <row r="20" spans="2:7" ht="16" x14ac:dyDescent="0.2">
      <c r="B20" s="22" t="s">
        <v>31</v>
      </c>
      <c r="C20" s="23">
        <v>1</v>
      </c>
      <c r="D20" s="23">
        <v>24</v>
      </c>
      <c r="E20" s="23">
        <v>0</v>
      </c>
      <c r="F20" s="23">
        <v>0</v>
      </c>
      <c r="G20" s="24">
        <f t="shared" si="0"/>
        <v>25</v>
      </c>
    </row>
    <row r="21" spans="2:7" ht="16" x14ac:dyDescent="0.2">
      <c r="B21" s="22" t="s">
        <v>32</v>
      </c>
      <c r="C21" s="23">
        <v>35</v>
      </c>
      <c r="D21" s="23">
        <v>1</v>
      </c>
      <c r="E21" s="23">
        <v>0</v>
      </c>
      <c r="F21" s="23">
        <v>0</v>
      </c>
      <c r="G21" s="24">
        <f t="shared" si="0"/>
        <v>36</v>
      </c>
    </row>
    <row r="22" spans="2:7" ht="16" x14ac:dyDescent="0.2">
      <c r="B22" s="22" t="s">
        <v>33</v>
      </c>
      <c r="C22" s="23">
        <v>1</v>
      </c>
      <c r="D22" s="23">
        <v>0</v>
      </c>
      <c r="E22" s="23">
        <v>4</v>
      </c>
      <c r="F22" s="23">
        <v>3</v>
      </c>
      <c r="G22" s="24">
        <f t="shared" si="0"/>
        <v>8</v>
      </c>
    </row>
    <row r="23" spans="2:7" ht="16" x14ac:dyDescent="0.2">
      <c r="B23" s="22" t="s">
        <v>34</v>
      </c>
      <c r="C23" s="23">
        <v>0</v>
      </c>
      <c r="D23" s="23">
        <v>70</v>
      </c>
      <c r="E23" s="23">
        <v>0</v>
      </c>
      <c r="F23" s="23">
        <v>1</v>
      </c>
      <c r="G23" s="24">
        <f t="shared" si="0"/>
        <v>71</v>
      </c>
    </row>
    <row r="24" spans="2:7" ht="16" x14ac:dyDescent="0.2">
      <c r="B24" s="22" t="s">
        <v>35</v>
      </c>
      <c r="C24" s="23">
        <v>205</v>
      </c>
      <c r="D24" s="23">
        <v>0</v>
      </c>
      <c r="E24" s="23">
        <v>0</v>
      </c>
      <c r="F24" s="23">
        <v>0</v>
      </c>
      <c r="G24" s="24">
        <f t="shared" si="0"/>
        <v>205</v>
      </c>
    </row>
    <row r="25" spans="2:7" ht="16" x14ac:dyDescent="0.2">
      <c r="B25" s="22" t="s">
        <v>36</v>
      </c>
      <c r="C25" s="23">
        <v>28</v>
      </c>
      <c r="D25" s="23">
        <v>1</v>
      </c>
      <c r="E25" s="23">
        <v>2</v>
      </c>
      <c r="F25" s="23">
        <v>6</v>
      </c>
      <c r="G25" s="24">
        <f t="shared" si="0"/>
        <v>37</v>
      </c>
    </row>
    <row r="26" spans="2:7" ht="16" x14ac:dyDescent="0.2">
      <c r="B26" s="22" t="s">
        <v>12</v>
      </c>
      <c r="C26" s="23">
        <v>14</v>
      </c>
      <c r="D26" s="23">
        <v>2</v>
      </c>
      <c r="E26" s="23">
        <v>4</v>
      </c>
      <c r="F26" s="23">
        <v>11</v>
      </c>
      <c r="G26" s="24">
        <f t="shared" si="0"/>
        <v>31</v>
      </c>
    </row>
    <row r="27" spans="2:7" ht="16" x14ac:dyDescent="0.2">
      <c r="B27" s="3" t="s">
        <v>3</v>
      </c>
      <c r="C27" s="25">
        <f>SUM(C7:C26)</f>
        <v>855</v>
      </c>
      <c r="D27" s="25">
        <f>SUM(D7:D26)</f>
        <v>107</v>
      </c>
      <c r="E27" s="25">
        <f>SUM(E7:E26)</f>
        <v>20</v>
      </c>
      <c r="F27" s="25">
        <f>SUM(F7:F26)</f>
        <v>36</v>
      </c>
      <c r="G27" s="25">
        <f>SUM(G7:G26)</f>
        <v>1018</v>
      </c>
    </row>
  </sheetData>
  <mergeCells count="5">
    <mergeCell ref="B2:G3"/>
    <mergeCell ref="B4:G4"/>
    <mergeCell ref="B5:B6"/>
    <mergeCell ref="C5:F5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tabSelected="1" zoomScale="85" zoomScaleNormal="85" workbookViewId="0">
      <selection activeCell="R17" sqref="R17"/>
    </sheetView>
  </sheetViews>
  <sheetFormatPr baseColWidth="10" defaultColWidth="10.83203125" defaultRowHeight="16" x14ac:dyDescent="0.2"/>
  <cols>
    <col min="1" max="1" width="10.83203125" style="73"/>
    <col min="2" max="3" width="27.83203125" style="29" customWidth="1"/>
    <col min="4" max="4" width="18.5" style="30" customWidth="1"/>
    <col min="5" max="5" width="10.83203125" style="73"/>
    <col min="6" max="16384" width="10.83203125" style="9"/>
  </cols>
  <sheetData>
    <row r="1" spans="2:12" ht="31" x14ac:dyDescent="0.2">
      <c r="B1" s="26" t="s">
        <v>17</v>
      </c>
      <c r="C1" s="26" t="s">
        <v>92</v>
      </c>
      <c r="D1" s="27" t="s">
        <v>13</v>
      </c>
      <c r="L1" s="31" t="s">
        <v>135</v>
      </c>
    </row>
    <row r="2" spans="2:12" ht="24" x14ac:dyDescent="0.2">
      <c r="B2" s="28" t="s">
        <v>18</v>
      </c>
      <c r="C2" s="28" t="s">
        <v>93</v>
      </c>
      <c r="D2" s="10">
        <v>21</v>
      </c>
      <c r="L2" s="31" t="s">
        <v>133</v>
      </c>
    </row>
    <row r="3" spans="2:12" x14ac:dyDescent="0.2">
      <c r="B3" s="28" t="s">
        <v>19</v>
      </c>
      <c r="C3" s="28" t="s">
        <v>94</v>
      </c>
      <c r="D3" s="10">
        <v>47</v>
      </c>
    </row>
    <row r="4" spans="2:12" x14ac:dyDescent="0.2">
      <c r="B4" s="28" t="s">
        <v>20</v>
      </c>
      <c r="C4" s="28" t="s">
        <v>95</v>
      </c>
      <c r="D4" s="10">
        <v>4</v>
      </c>
    </row>
    <row r="5" spans="2:12" x14ac:dyDescent="0.2">
      <c r="B5" s="28" t="s">
        <v>21</v>
      </c>
      <c r="C5" s="28" t="s">
        <v>96</v>
      </c>
      <c r="D5" s="10">
        <v>25</v>
      </c>
    </row>
    <row r="6" spans="2:12" x14ac:dyDescent="0.2">
      <c r="B6" s="28" t="s">
        <v>22</v>
      </c>
      <c r="C6" s="28" t="s">
        <v>97</v>
      </c>
      <c r="D6" s="10">
        <v>22</v>
      </c>
    </row>
    <row r="7" spans="2:12" x14ac:dyDescent="0.2">
      <c r="B7" s="28" t="s">
        <v>23</v>
      </c>
      <c r="C7" s="28" t="s">
        <v>98</v>
      </c>
      <c r="D7" s="10">
        <v>1</v>
      </c>
    </row>
    <row r="8" spans="2:12" x14ac:dyDescent="0.2">
      <c r="B8" s="28" t="s">
        <v>24</v>
      </c>
      <c r="C8" s="28" t="s">
        <v>99</v>
      </c>
      <c r="D8" s="10">
        <v>90</v>
      </c>
    </row>
    <row r="9" spans="2:12" x14ac:dyDescent="0.2">
      <c r="B9" s="28" t="s">
        <v>25</v>
      </c>
      <c r="C9" s="28" t="s">
        <v>100</v>
      </c>
      <c r="D9" s="10">
        <v>27</v>
      </c>
    </row>
    <row r="10" spans="2:12" x14ac:dyDescent="0.2">
      <c r="B10" s="28" t="s">
        <v>26</v>
      </c>
      <c r="C10" s="28" t="s">
        <v>101</v>
      </c>
      <c r="D10" s="10">
        <v>9</v>
      </c>
    </row>
    <row r="11" spans="2:12" x14ac:dyDescent="0.2">
      <c r="B11" s="28" t="s">
        <v>27</v>
      </c>
      <c r="C11" s="28" t="s">
        <v>102</v>
      </c>
      <c r="D11" s="10">
        <v>189</v>
      </c>
    </row>
    <row r="12" spans="2:12" x14ac:dyDescent="0.2">
      <c r="B12" s="28" t="s">
        <v>28</v>
      </c>
      <c r="C12" s="28" t="s">
        <v>103</v>
      </c>
      <c r="D12" s="10">
        <v>73</v>
      </c>
    </row>
    <row r="13" spans="2:12" x14ac:dyDescent="0.2">
      <c r="B13" s="28" t="s">
        <v>29</v>
      </c>
      <c r="C13" s="28" t="s">
        <v>104</v>
      </c>
      <c r="D13" s="10">
        <v>50</v>
      </c>
    </row>
    <row r="14" spans="2:12" x14ac:dyDescent="0.2">
      <c r="B14" s="28" t="s">
        <v>30</v>
      </c>
      <c r="C14" s="28" t="s">
        <v>105</v>
      </c>
      <c r="D14" s="10">
        <v>47</v>
      </c>
    </row>
    <row r="15" spans="2:12" x14ac:dyDescent="0.2">
      <c r="B15" s="28" t="s">
        <v>31</v>
      </c>
      <c r="C15" s="28" t="s">
        <v>106</v>
      </c>
      <c r="D15" s="10">
        <v>25</v>
      </c>
    </row>
    <row r="16" spans="2:12" x14ac:dyDescent="0.2">
      <c r="B16" s="28" t="s">
        <v>32</v>
      </c>
      <c r="C16" s="28" t="s">
        <v>107</v>
      </c>
      <c r="D16" s="10">
        <v>36</v>
      </c>
    </row>
    <row r="17" spans="2:4" x14ac:dyDescent="0.2">
      <c r="B17" s="28" t="s">
        <v>33</v>
      </c>
      <c r="C17" s="28" t="s">
        <v>108</v>
      </c>
      <c r="D17" s="10">
        <v>8</v>
      </c>
    </row>
    <row r="18" spans="2:4" x14ac:dyDescent="0.2">
      <c r="B18" s="28" t="s">
        <v>110</v>
      </c>
      <c r="C18" s="28" t="s">
        <v>109</v>
      </c>
      <c r="D18" s="10">
        <v>71</v>
      </c>
    </row>
    <row r="19" spans="2:4" x14ac:dyDescent="0.2">
      <c r="B19" s="28" t="s">
        <v>35</v>
      </c>
      <c r="C19" s="28" t="s">
        <v>111</v>
      </c>
      <c r="D19" s="10">
        <v>205</v>
      </c>
    </row>
    <row r="20" spans="2:4" x14ac:dyDescent="0.2">
      <c r="B20" s="28" t="s">
        <v>36</v>
      </c>
      <c r="C20" s="28" t="s">
        <v>112</v>
      </c>
      <c r="D20" s="10">
        <v>37</v>
      </c>
    </row>
    <row r="21" spans="2:4" x14ac:dyDescent="0.2">
      <c r="B21" s="28" t="s">
        <v>12</v>
      </c>
      <c r="C21" s="28" t="s">
        <v>113</v>
      </c>
      <c r="D21" s="10">
        <v>31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37"/>
  <sheetViews>
    <sheetView workbookViewId="0">
      <selection activeCell="B7" sqref="B7:G33"/>
    </sheetView>
  </sheetViews>
  <sheetFormatPr baseColWidth="10" defaultColWidth="10.83203125" defaultRowHeight="15" x14ac:dyDescent="0.2"/>
  <cols>
    <col min="1" max="1" width="10.83203125" style="1"/>
    <col min="2" max="2" width="35.33203125" style="1" bestFit="1" customWidth="1"/>
    <col min="3" max="16384" width="10.83203125" style="1"/>
  </cols>
  <sheetData>
    <row r="2" spans="2:7" x14ac:dyDescent="0.2">
      <c r="B2" s="81" t="s">
        <v>37</v>
      </c>
      <c r="C2" s="81"/>
      <c r="D2" s="81"/>
      <c r="E2" s="81"/>
      <c r="F2" s="81"/>
      <c r="G2" s="81"/>
    </row>
    <row r="3" spans="2:7" x14ac:dyDescent="0.2">
      <c r="B3" s="81"/>
      <c r="C3" s="81"/>
      <c r="D3" s="81"/>
      <c r="E3" s="81"/>
      <c r="F3" s="81"/>
      <c r="G3" s="81"/>
    </row>
    <row r="4" spans="2:7" ht="16" x14ac:dyDescent="0.2">
      <c r="B4" s="2"/>
      <c r="C4" s="2"/>
      <c r="D4" s="2"/>
      <c r="E4" s="2"/>
      <c r="F4" s="2"/>
      <c r="G4" s="2"/>
    </row>
    <row r="5" spans="2:7" ht="16" x14ac:dyDescent="0.2">
      <c r="B5" s="77" t="s">
        <v>38</v>
      </c>
      <c r="C5" s="83" t="s">
        <v>2</v>
      </c>
      <c r="D5" s="84"/>
      <c r="E5" s="84"/>
      <c r="F5" s="85"/>
      <c r="G5" s="89" t="s">
        <v>3</v>
      </c>
    </row>
    <row r="6" spans="2:7" ht="16" x14ac:dyDescent="0.2">
      <c r="B6" s="88"/>
      <c r="C6" s="32" t="s">
        <v>4</v>
      </c>
      <c r="D6" s="32" t="s">
        <v>5</v>
      </c>
      <c r="E6" s="32" t="s">
        <v>6</v>
      </c>
      <c r="F6" s="32" t="s">
        <v>7</v>
      </c>
      <c r="G6" s="90"/>
    </row>
    <row r="7" spans="2:7" ht="16" x14ac:dyDescent="0.2">
      <c r="B7" s="33" t="s">
        <v>39</v>
      </c>
      <c r="C7" s="34"/>
      <c r="D7" s="35"/>
      <c r="E7" s="35"/>
      <c r="F7" s="35"/>
      <c r="G7" s="36"/>
    </row>
    <row r="8" spans="2:7" ht="16" x14ac:dyDescent="0.2">
      <c r="B8" s="37" t="s">
        <v>40</v>
      </c>
      <c r="C8" s="38">
        <v>26</v>
      </c>
      <c r="D8" s="38">
        <v>1</v>
      </c>
      <c r="E8" s="38">
        <v>0</v>
      </c>
      <c r="F8" s="38">
        <v>0</v>
      </c>
      <c r="G8" s="39">
        <f>SUM(C8:F8)</f>
        <v>27</v>
      </c>
    </row>
    <row r="9" spans="2:7" ht="16" x14ac:dyDescent="0.2">
      <c r="B9" s="37" t="s">
        <v>41</v>
      </c>
      <c r="C9" s="38">
        <v>13</v>
      </c>
      <c r="D9" s="38">
        <v>3</v>
      </c>
      <c r="E9" s="38">
        <v>1</v>
      </c>
      <c r="F9" s="38">
        <v>1</v>
      </c>
      <c r="G9" s="39">
        <f>SUM(C9:F9)</f>
        <v>18</v>
      </c>
    </row>
    <row r="10" spans="2:7" ht="16" x14ac:dyDescent="0.2">
      <c r="B10" s="37" t="s">
        <v>42</v>
      </c>
      <c r="C10" s="38">
        <v>25</v>
      </c>
      <c r="D10" s="38">
        <v>6</v>
      </c>
      <c r="E10" s="38">
        <v>2</v>
      </c>
      <c r="F10" s="38">
        <v>6</v>
      </c>
      <c r="G10" s="39">
        <f>SUM(C10:F10)</f>
        <v>39</v>
      </c>
    </row>
    <row r="11" spans="2:7" ht="16" x14ac:dyDescent="0.2">
      <c r="B11" s="40" t="s">
        <v>43</v>
      </c>
      <c r="C11" s="41">
        <f>SUM(C8:C10)</f>
        <v>64</v>
      </c>
      <c r="D11" s="41">
        <f t="shared" ref="D11:G11" si="0">SUM(D8:D10)</f>
        <v>10</v>
      </c>
      <c r="E11" s="41">
        <f t="shared" si="0"/>
        <v>3</v>
      </c>
      <c r="F11" s="41">
        <f t="shared" si="0"/>
        <v>7</v>
      </c>
      <c r="G11" s="42">
        <f t="shared" si="0"/>
        <v>84</v>
      </c>
    </row>
    <row r="12" spans="2:7" ht="16" x14ac:dyDescent="0.2">
      <c r="B12" s="33" t="s">
        <v>44</v>
      </c>
      <c r="C12" s="43"/>
      <c r="D12" s="43"/>
      <c r="E12" s="43"/>
      <c r="F12" s="43"/>
      <c r="G12" s="36"/>
    </row>
    <row r="13" spans="2:7" ht="16" x14ac:dyDescent="0.2">
      <c r="B13" s="37" t="s">
        <v>45</v>
      </c>
      <c r="C13" s="38">
        <v>9</v>
      </c>
      <c r="D13" s="38">
        <v>1</v>
      </c>
      <c r="E13" s="38">
        <v>0</v>
      </c>
      <c r="F13" s="38">
        <v>0</v>
      </c>
      <c r="G13" s="39">
        <f t="shared" ref="G13:G17" si="1">SUM(C13:F13)</f>
        <v>10</v>
      </c>
    </row>
    <row r="14" spans="2:7" ht="16" x14ac:dyDescent="0.2">
      <c r="B14" s="37" t="s">
        <v>46</v>
      </c>
      <c r="C14" s="38">
        <v>23</v>
      </c>
      <c r="D14" s="38">
        <v>1</v>
      </c>
      <c r="E14" s="38">
        <v>1</v>
      </c>
      <c r="F14" s="38">
        <v>3</v>
      </c>
      <c r="G14" s="39">
        <f t="shared" si="1"/>
        <v>28</v>
      </c>
    </row>
    <row r="15" spans="2:7" ht="16" x14ac:dyDescent="0.2">
      <c r="B15" s="37" t="s">
        <v>47</v>
      </c>
      <c r="C15" s="38">
        <v>13</v>
      </c>
      <c r="D15" s="38">
        <v>0</v>
      </c>
      <c r="E15" s="38">
        <v>0</v>
      </c>
      <c r="F15" s="38">
        <v>0</v>
      </c>
      <c r="G15" s="39">
        <f t="shared" si="1"/>
        <v>13</v>
      </c>
    </row>
    <row r="16" spans="2:7" ht="16" x14ac:dyDescent="0.2">
      <c r="B16" s="37" t="s">
        <v>48</v>
      </c>
      <c r="C16" s="38">
        <v>20</v>
      </c>
      <c r="D16" s="38">
        <v>6</v>
      </c>
      <c r="E16" s="38">
        <v>1</v>
      </c>
      <c r="F16" s="38">
        <v>1</v>
      </c>
      <c r="G16" s="39">
        <f>SUM(C16:F16)</f>
        <v>28</v>
      </c>
    </row>
    <row r="17" spans="2:7" ht="16" x14ac:dyDescent="0.2">
      <c r="B17" s="37" t="s">
        <v>49</v>
      </c>
      <c r="C17" s="38">
        <v>7</v>
      </c>
      <c r="D17" s="38">
        <v>2</v>
      </c>
      <c r="E17" s="38">
        <v>1</v>
      </c>
      <c r="F17" s="38">
        <v>5</v>
      </c>
      <c r="G17" s="39">
        <f t="shared" si="1"/>
        <v>15</v>
      </c>
    </row>
    <row r="18" spans="2:7" ht="16" x14ac:dyDescent="0.2">
      <c r="B18" s="40" t="s">
        <v>43</v>
      </c>
      <c r="C18" s="41">
        <f>SUM(C13:C17)</f>
        <v>72</v>
      </c>
      <c r="D18" s="41">
        <f t="shared" ref="D18:G18" si="2">SUM(D13:D17)</f>
        <v>10</v>
      </c>
      <c r="E18" s="41">
        <f t="shared" si="2"/>
        <v>3</v>
      </c>
      <c r="F18" s="41">
        <f t="shared" si="2"/>
        <v>9</v>
      </c>
      <c r="G18" s="42">
        <f t="shared" si="2"/>
        <v>94</v>
      </c>
    </row>
    <row r="19" spans="2:7" ht="16" x14ac:dyDescent="0.2">
      <c r="B19" s="33" t="s">
        <v>50</v>
      </c>
      <c r="C19" s="43"/>
      <c r="D19" s="43"/>
      <c r="E19" s="43"/>
      <c r="F19" s="43"/>
      <c r="G19" s="44"/>
    </row>
    <row r="20" spans="2:7" ht="16" x14ac:dyDescent="0.2">
      <c r="B20" s="37" t="s">
        <v>51</v>
      </c>
      <c r="C20" s="38">
        <v>80</v>
      </c>
      <c r="D20" s="38">
        <v>1</v>
      </c>
      <c r="E20" s="38">
        <v>1</v>
      </c>
      <c r="F20" s="38">
        <v>4</v>
      </c>
      <c r="G20" s="45">
        <f t="shared" ref="G20:G31" si="3">SUM(C20:F20)</f>
        <v>86</v>
      </c>
    </row>
    <row r="21" spans="2:7" ht="16" x14ac:dyDescent="0.2">
      <c r="B21" s="37" t="s">
        <v>52</v>
      </c>
      <c r="C21" s="38">
        <v>108</v>
      </c>
      <c r="D21" s="38">
        <v>3</v>
      </c>
      <c r="E21" s="38">
        <v>7</v>
      </c>
      <c r="F21" s="38">
        <v>8</v>
      </c>
      <c r="G21" s="45">
        <f t="shared" si="3"/>
        <v>126</v>
      </c>
    </row>
    <row r="22" spans="2:7" ht="16" x14ac:dyDescent="0.2">
      <c r="B22" s="40" t="s">
        <v>43</v>
      </c>
      <c r="C22" s="41">
        <f>SUM(C20:C21)</f>
        <v>188</v>
      </c>
      <c r="D22" s="41">
        <f t="shared" ref="D22:G22" si="4">SUM(D20:D21)</f>
        <v>4</v>
      </c>
      <c r="E22" s="41">
        <f t="shared" si="4"/>
        <v>8</v>
      </c>
      <c r="F22" s="41">
        <f t="shared" si="4"/>
        <v>12</v>
      </c>
      <c r="G22" s="42">
        <f t="shared" si="4"/>
        <v>212</v>
      </c>
    </row>
    <row r="23" spans="2:7" ht="16" x14ac:dyDescent="0.2">
      <c r="B23" s="33" t="s">
        <v>53</v>
      </c>
      <c r="C23" s="35"/>
      <c r="D23" s="35"/>
      <c r="E23" s="35"/>
      <c r="F23" s="35"/>
      <c r="G23" s="44"/>
    </row>
    <row r="24" spans="2:7" ht="16" x14ac:dyDescent="0.2">
      <c r="B24" s="37" t="s">
        <v>54</v>
      </c>
      <c r="C24" s="38">
        <v>111</v>
      </c>
      <c r="D24" s="38">
        <v>1</v>
      </c>
      <c r="E24" s="38">
        <v>3</v>
      </c>
      <c r="F24" s="38">
        <v>4</v>
      </c>
      <c r="G24" s="45">
        <f>SUM(C24:F24)</f>
        <v>119</v>
      </c>
    </row>
    <row r="25" spans="2:7" ht="16" x14ac:dyDescent="0.2">
      <c r="B25" s="37" t="s">
        <v>55</v>
      </c>
      <c r="C25" s="38">
        <v>73</v>
      </c>
      <c r="D25" s="38">
        <v>4</v>
      </c>
      <c r="E25" s="38">
        <v>1</v>
      </c>
      <c r="F25" s="38">
        <v>2</v>
      </c>
      <c r="G25" s="45">
        <f>SUM(C25:F25)</f>
        <v>80</v>
      </c>
    </row>
    <row r="26" spans="2:7" ht="16" x14ac:dyDescent="0.2">
      <c r="B26" s="37" t="s">
        <v>56</v>
      </c>
      <c r="C26" s="38">
        <v>198</v>
      </c>
      <c r="D26" s="38">
        <v>22</v>
      </c>
      <c r="E26" s="38">
        <v>2</v>
      </c>
      <c r="F26" s="38">
        <v>1</v>
      </c>
      <c r="G26" s="45">
        <f>SUM(C26:F26)</f>
        <v>223</v>
      </c>
    </row>
    <row r="27" spans="2:7" ht="16" x14ac:dyDescent="0.2">
      <c r="B27" s="40" t="s">
        <v>43</v>
      </c>
      <c r="C27" s="41">
        <f>SUM(C24:C26)</f>
        <v>382</v>
      </c>
      <c r="D27" s="41">
        <f>SUM(D24:D26)</f>
        <v>27</v>
      </c>
      <c r="E27" s="41">
        <f>SUM(E24:E26)</f>
        <v>6</v>
      </c>
      <c r="F27" s="41">
        <f>SUM(F24:F26)</f>
        <v>7</v>
      </c>
      <c r="G27" s="42">
        <f>SUM(G24:G26)</f>
        <v>422</v>
      </c>
    </row>
    <row r="28" spans="2:7" ht="16" x14ac:dyDescent="0.2">
      <c r="B28" s="33" t="s">
        <v>57</v>
      </c>
      <c r="C28" s="43"/>
      <c r="D28" s="43"/>
      <c r="E28" s="43"/>
      <c r="F28" s="43"/>
      <c r="G28" s="44"/>
    </row>
    <row r="29" spans="2:7" ht="16" x14ac:dyDescent="0.2">
      <c r="B29" s="37" t="s">
        <v>58</v>
      </c>
      <c r="C29" s="38">
        <v>104</v>
      </c>
      <c r="D29" s="38">
        <v>45</v>
      </c>
      <c r="E29" s="38">
        <v>0</v>
      </c>
      <c r="F29" s="38">
        <v>1</v>
      </c>
      <c r="G29" s="45">
        <f>SUM(C29:F29)</f>
        <v>150</v>
      </c>
    </row>
    <row r="30" spans="2:7" ht="16" x14ac:dyDescent="0.2">
      <c r="B30" s="37" t="s">
        <v>59</v>
      </c>
      <c r="C30" s="38">
        <v>30</v>
      </c>
      <c r="D30" s="38">
        <v>8</v>
      </c>
      <c r="E30" s="38">
        <v>0</v>
      </c>
      <c r="F30" s="38">
        <v>0</v>
      </c>
      <c r="G30" s="45">
        <f>SUM(C30:F30)</f>
        <v>38</v>
      </c>
    </row>
    <row r="31" spans="2:7" ht="16" x14ac:dyDescent="0.2">
      <c r="B31" s="37" t="s">
        <v>60</v>
      </c>
      <c r="C31" s="38">
        <v>15</v>
      </c>
      <c r="D31" s="38">
        <v>3</v>
      </c>
      <c r="E31" s="38">
        <v>0</v>
      </c>
      <c r="F31" s="38">
        <v>0</v>
      </c>
      <c r="G31" s="45">
        <f t="shared" si="3"/>
        <v>18</v>
      </c>
    </row>
    <row r="32" spans="2:7" ht="16" x14ac:dyDescent="0.2">
      <c r="B32" s="40" t="s">
        <v>43</v>
      </c>
      <c r="C32" s="41">
        <f>SUM(C29:C31)</f>
        <v>149</v>
      </c>
      <c r="D32" s="41">
        <f t="shared" ref="D32:F32" si="5">SUM(D29:D31)</f>
        <v>56</v>
      </c>
      <c r="E32" s="41">
        <f t="shared" si="5"/>
        <v>0</v>
      </c>
      <c r="F32" s="41">
        <f t="shared" si="5"/>
        <v>1</v>
      </c>
      <c r="G32" s="42">
        <f>SUM(G29:G31)</f>
        <v>206</v>
      </c>
    </row>
    <row r="33" spans="2:7" ht="16" x14ac:dyDescent="0.2">
      <c r="B33" s="46" t="s">
        <v>3</v>
      </c>
      <c r="C33" s="47">
        <f>SUM(C32,C27,C22,C18,C11)</f>
        <v>855</v>
      </c>
      <c r="D33" s="47">
        <f>SUM(D32,D27,D22,D18,D11)</f>
        <v>107</v>
      </c>
      <c r="E33" s="47">
        <f>SUM(E32,E27,E22,E18,E11)</f>
        <v>20</v>
      </c>
      <c r="F33" s="47">
        <f>SUM(F32,F27,F22,F18,F11)</f>
        <v>36</v>
      </c>
      <c r="G33" s="48">
        <f>SUM(C33:F33)</f>
        <v>1018</v>
      </c>
    </row>
    <row r="36" spans="2:7" x14ac:dyDescent="0.2">
      <c r="C36" s="49"/>
    </row>
    <row r="37" spans="2:7" x14ac:dyDescent="0.2">
      <c r="C37" s="49"/>
    </row>
  </sheetData>
  <mergeCells count="4">
    <mergeCell ref="B2:G3"/>
    <mergeCell ref="B5:B6"/>
    <mergeCell ref="C5:F5"/>
    <mergeCell ref="G5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8"/>
  <sheetViews>
    <sheetView zoomScale="130" zoomScaleNormal="130" workbookViewId="0">
      <selection activeCell="T17" sqref="T17"/>
    </sheetView>
  </sheetViews>
  <sheetFormatPr baseColWidth="10" defaultColWidth="10.83203125" defaultRowHeight="15" x14ac:dyDescent="0.2"/>
  <cols>
    <col min="1" max="16384" width="10.83203125" style="9"/>
  </cols>
  <sheetData>
    <row r="1" spans="2:11" ht="19" x14ac:dyDescent="0.2">
      <c r="K1" s="74" t="s">
        <v>137</v>
      </c>
    </row>
    <row r="2" spans="2:11" ht="19" x14ac:dyDescent="0.2">
      <c r="B2" s="51" t="s">
        <v>61</v>
      </c>
      <c r="C2" s="51" t="s">
        <v>114</v>
      </c>
      <c r="D2" s="51" t="s">
        <v>13</v>
      </c>
      <c r="K2" s="74" t="s">
        <v>133</v>
      </c>
    </row>
    <row r="3" spans="2:11" ht="16" x14ac:dyDescent="0.2">
      <c r="B3" s="52" t="s">
        <v>40</v>
      </c>
      <c r="C3" s="52" t="s">
        <v>115</v>
      </c>
      <c r="D3" s="75">
        <v>27</v>
      </c>
    </row>
    <row r="4" spans="2:11" ht="16" x14ac:dyDescent="0.2">
      <c r="B4" s="52" t="s">
        <v>41</v>
      </c>
      <c r="C4" s="52" t="s">
        <v>116</v>
      </c>
      <c r="D4" s="75">
        <v>18</v>
      </c>
    </row>
    <row r="5" spans="2:11" ht="16" x14ac:dyDescent="0.2">
      <c r="B5" s="52" t="s">
        <v>42</v>
      </c>
      <c r="C5" s="52" t="s">
        <v>117</v>
      </c>
      <c r="D5" s="75">
        <v>39</v>
      </c>
    </row>
    <row r="6" spans="2:11" ht="16" x14ac:dyDescent="0.2">
      <c r="B6" s="52" t="s">
        <v>45</v>
      </c>
      <c r="C6" s="52" t="s">
        <v>118</v>
      </c>
      <c r="D6" s="75">
        <v>10</v>
      </c>
    </row>
    <row r="7" spans="2:11" ht="16" x14ac:dyDescent="0.2">
      <c r="B7" s="52" t="s">
        <v>46</v>
      </c>
      <c r="C7" s="52" t="s">
        <v>119</v>
      </c>
      <c r="D7" s="75">
        <v>28</v>
      </c>
    </row>
    <row r="8" spans="2:11" ht="16" x14ac:dyDescent="0.2">
      <c r="B8" s="53" t="s">
        <v>47</v>
      </c>
      <c r="C8" s="53" t="s">
        <v>120</v>
      </c>
      <c r="D8" s="75">
        <v>13</v>
      </c>
    </row>
    <row r="9" spans="2:11" ht="16" x14ac:dyDescent="0.2">
      <c r="B9" s="53" t="s">
        <v>48</v>
      </c>
      <c r="C9" s="53" t="s">
        <v>121</v>
      </c>
      <c r="D9" s="75">
        <v>28</v>
      </c>
    </row>
    <row r="10" spans="2:11" ht="16" x14ac:dyDescent="0.2">
      <c r="B10" s="52" t="s">
        <v>49</v>
      </c>
      <c r="C10" s="52" t="s">
        <v>122</v>
      </c>
      <c r="D10" s="75">
        <v>15</v>
      </c>
    </row>
    <row r="11" spans="2:11" ht="16" x14ac:dyDescent="0.2">
      <c r="B11" s="52" t="s">
        <v>51</v>
      </c>
      <c r="C11" s="52" t="s">
        <v>123</v>
      </c>
      <c r="D11" s="75">
        <v>86</v>
      </c>
    </row>
    <row r="12" spans="2:11" ht="16" x14ac:dyDescent="0.2">
      <c r="B12" s="52" t="s">
        <v>52</v>
      </c>
      <c r="C12" s="52" t="s">
        <v>124</v>
      </c>
      <c r="D12" s="75">
        <v>126</v>
      </c>
    </row>
    <row r="13" spans="2:11" ht="16" x14ac:dyDescent="0.2">
      <c r="B13" s="52" t="s">
        <v>54</v>
      </c>
      <c r="C13" s="52" t="s">
        <v>125</v>
      </c>
      <c r="D13" s="75">
        <v>119</v>
      </c>
    </row>
    <row r="14" spans="2:11" ht="16" x14ac:dyDescent="0.2">
      <c r="B14" s="52" t="s">
        <v>55</v>
      </c>
      <c r="C14" s="52" t="s">
        <v>126</v>
      </c>
      <c r="D14" s="75">
        <v>80</v>
      </c>
    </row>
    <row r="15" spans="2:11" ht="16" x14ac:dyDescent="0.2">
      <c r="B15" s="52" t="s">
        <v>56</v>
      </c>
      <c r="C15" s="52" t="s">
        <v>127</v>
      </c>
      <c r="D15" s="75">
        <v>223</v>
      </c>
    </row>
    <row r="16" spans="2:11" ht="16" x14ac:dyDescent="0.2">
      <c r="B16" s="52" t="s">
        <v>58</v>
      </c>
      <c r="C16" s="52" t="s">
        <v>128</v>
      </c>
      <c r="D16" s="75">
        <v>150</v>
      </c>
    </row>
    <row r="17" spans="2:4" ht="16" x14ac:dyDescent="0.2">
      <c r="B17" s="52" t="s">
        <v>59</v>
      </c>
      <c r="C17" s="52" t="s">
        <v>129</v>
      </c>
      <c r="D17" s="75">
        <v>38</v>
      </c>
    </row>
    <row r="18" spans="2:4" ht="16" x14ac:dyDescent="0.2">
      <c r="B18" s="52" t="s">
        <v>60</v>
      </c>
      <c r="C18" s="52" t="s">
        <v>141</v>
      </c>
      <c r="D18" s="75">
        <v>18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19"/>
  <sheetViews>
    <sheetView zoomScale="115" zoomScaleNormal="115" workbookViewId="0">
      <selection activeCell="B7" sqref="B7:G19"/>
    </sheetView>
  </sheetViews>
  <sheetFormatPr baseColWidth="10" defaultColWidth="10.83203125" defaultRowHeight="15" x14ac:dyDescent="0.2"/>
  <cols>
    <col min="1" max="16384" width="10.83203125" style="1"/>
  </cols>
  <sheetData>
    <row r="2" spans="2:7" x14ac:dyDescent="0.2">
      <c r="B2" s="91" t="s">
        <v>76</v>
      </c>
      <c r="C2" s="91"/>
      <c r="D2" s="91"/>
      <c r="E2" s="91"/>
      <c r="F2" s="91"/>
      <c r="G2" s="91"/>
    </row>
    <row r="3" spans="2:7" x14ac:dyDescent="0.2">
      <c r="B3" s="91"/>
      <c r="C3" s="91"/>
      <c r="D3" s="91"/>
      <c r="E3" s="91"/>
      <c r="F3" s="91"/>
      <c r="G3" s="91"/>
    </row>
    <row r="4" spans="2:7" x14ac:dyDescent="0.2">
      <c r="B4" s="54"/>
      <c r="C4" s="54"/>
      <c r="D4" s="54"/>
      <c r="E4" s="54"/>
      <c r="F4" s="54"/>
      <c r="G4" s="54"/>
    </row>
    <row r="5" spans="2:7" x14ac:dyDescent="0.2">
      <c r="B5" s="92" t="s">
        <v>62</v>
      </c>
      <c r="C5" s="93" t="s">
        <v>63</v>
      </c>
      <c r="D5" s="93"/>
      <c r="E5" s="93"/>
      <c r="F5" s="93"/>
      <c r="G5" s="93" t="s">
        <v>3</v>
      </c>
    </row>
    <row r="6" spans="2:7" x14ac:dyDescent="0.2">
      <c r="B6" s="92"/>
      <c r="C6" s="55" t="s">
        <v>4</v>
      </c>
      <c r="D6" s="55" t="s">
        <v>5</v>
      </c>
      <c r="E6" s="55" t="s">
        <v>6</v>
      </c>
      <c r="F6" s="55" t="s">
        <v>7</v>
      </c>
      <c r="G6" s="93"/>
    </row>
    <row r="7" spans="2:7" x14ac:dyDescent="0.2">
      <c r="B7" s="56" t="s">
        <v>64</v>
      </c>
      <c r="C7" s="57">
        <v>132</v>
      </c>
      <c r="D7" s="57">
        <v>15</v>
      </c>
      <c r="E7" s="57">
        <v>1</v>
      </c>
      <c r="F7" s="57">
        <v>9</v>
      </c>
      <c r="G7" s="57">
        <f>SUM(C7:F7)</f>
        <v>157</v>
      </c>
    </row>
    <row r="8" spans="2:7" x14ac:dyDescent="0.2">
      <c r="B8" s="56" t="s">
        <v>65</v>
      </c>
      <c r="C8" s="57">
        <v>83</v>
      </c>
      <c r="D8" s="57">
        <v>6</v>
      </c>
      <c r="E8" s="57">
        <v>1</v>
      </c>
      <c r="F8" s="57">
        <v>4</v>
      </c>
      <c r="G8" s="57">
        <f t="shared" ref="G8:G18" si="0">SUM(C8:F8)</f>
        <v>94</v>
      </c>
    </row>
    <row r="9" spans="2:7" x14ac:dyDescent="0.2">
      <c r="B9" s="56" t="s">
        <v>66</v>
      </c>
      <c r="C9" s="57">
        <v>49</v>
      </c>
      <c r="D9" s="57">
        <v>10</v>
      </c>
      <c r="E9" s="57">
        <v>1</v>
      </c>
      <c r="F9" s="57">
        <v>2</v>
      </c>
      <c r="G9" s="57">
        <f t="shared" si="0"/>
        <v>62</v>
      </c>
    </row>
    <row r="10" spans="2:7" x14ac:dyDescent="0.2">
      <c r="B10" s="56" t="s">
        <v>67</v>
      </c>
      <c r="C10" s="57">
        <v>55</v>
      </c>
      <c r="D10" s="57">
        <v>11</v>
      </c>
      <c r="E10" s="57">
        <v>0</v>
      </c>
      <c r="F10" s="57">
        <v>2</v>
      </c>
      <c r="G10" s="57">
        <f t="shared" si="0"/>
        <v>68</v>
      </c>
    </row>
    <row r="11" spans="2:7" x14ac:dyDescent="0.2">
      <c r="B11" s="56" t="s">
        <v>68</v>
      </c>
      <c r="C11" s="57">
        <v>128</v>
      </c>
      <c r="D11" s="57">
        <v>5</v>
      </c>
      <c r="E11" s="57">
        <v>3</v>
      </c>
      <c r="F11" s="57">
        <v>4</v>
      </c>
      <c r="G11" s="57">
        <f t="shared" si="0"/>
        <v>140</v>
      </c>
    </row>
    <row r="12" spans="2:7" x14ac:dyDescent="0.2">
      <c r="B12" s="56" t="s">
        <v>69</v>
      </c>
      <c r="C12" s="57">
        <v>110</v>
      </c>
      <c r="D12" s="57">
        <v>6</v>
      </c>
      <c r="E12" s="57">
        <v>2</v>
      </c>
      <c r="F12" s="57">
        <v>0</v>
      </c>
      <c r="G12" s="57">
        <f t="shared" si="0"/>
        <v>118</v>
      </c>
    </row>
    <row r="13" spans="2:7" x14ac:dyDescent="0.2">
      <c r="B13" s="56" t="s">
        <v>70</v>
      </c>
      <c r="C13" s="57">
        <v>23</v>
      </c>
      <c r="D13" s="57">
        <v>10</v>
      </c>
      <c r="E13" s="57">
        <v>1</v>
      </c>
      <c r="F13" s="57">
        <v>0</v>
      </c>
      <c r="G13" s="57">
        <f t="shared" si="0"/>
        <v>34</v>
      </c>
    </row>
    <row r="14" spans="2:7" x14ac:dyDescent="0.2">
      <c r="B14" s="56" t="s">
        <v>71</v>
      </c>
      <c r="C14" s="57">
        <v>26</v>
      </c>
      <c r="D14" s="57">
        <v>13</v>
      </c>
      <c r="E14" s="57">
        <v>0</v>
      </c>
      <c r="F14" s="57">
        <v>1</v>
      </c>
      <c r="G14" s="57">
        <f t="shared" si="0"/>
        <v>40</v>
      </c>
    </row>
    <row r="15" spans="2:7" x14ac:dyDescent="0.2">
      <c r="B15" s="56" t="s">
        <v>72</v>
      </c>
      <c r="C15" s="57">
        <v>84</v>
      </c>
      <c r="D15" s="57">
        <v>7</v>
      </c>
      <c r="E15" s="57">
        <v>3</v>
      </c>
      <c r="F15" s="57">
        <v>6</v>
      </c>
      <c r="G15" s="57">
        <f t="shared" si="0"/>
        <v>100</v>
      </c>
    </row>
    <row r="16" spans="2:7" x14ac:dyDescent="0.2">
      <c r="B16" s="56" t="s">
        <v>73</v>
      </c>
      <c r="C16" s="57">
        <v>27</v>
      </c>
      <c r="D16" s="57">
        <v>9</v>
      </c>
      <c r="E16" s="57">
        <v>3</v>
      </c>
      <c r="F16" s="57">
        <v>2</v>
      </c>
      <c r="G16" s="57">
        <f t="shared" si="0"/>
        <v>41</v>
      </c>
    </row>
    <row r="17" spans="2:7" x14ac:dyDescent="0.2">
      <c r="B17" s="56" t="s">
        <v>74</v>
      </c>
      <c r="C17" s="57">
        <v>76</v>
      </c>
      <c r="D17" s="57">
        <v>8</v>
      </c>
      <c r="E17" s="57">
        <v>5</v>
      </c>
      <c r="F17" s="57">
        <v>3</v>
      </c>
      <c r="G17" s="57">
        <f t="shared" si="0"/>
        <v>92</v>
      </c>
    </row>
    <row r="18" spans="2:7" x14ac:dyDescent="0.2">
      <c r="B18" s="56" t="s">
        <v>75</v>
      </c>
      <c r="C18" s="57">
        <v>62</v>
      </c>
      <c r="D18" s="57">
        <v>7</v>
      </c>
      <c r="E18" s="57">
        <v>0</v>
      </c>
      <c r="F18" s="57">
        <v>3</v>
      </c>
      <c r="G18" s="57">
        <f t="shared" si="0"/>
        <v>72</v>
      </c>
    </row>
    <row r="19" spans="2:7" x14ac:dyDescent="0.2">
      <c r="B19" s="58" t="s">
        <v>3</v>
      </c>
      <c r="C19" s="59">
        <f>SUM(C7:C18)</f>
        <v>855</v>
      </c>
      <c r="D19" s="59">
        <f t="shared" ref="D19:G19" si="1">SUM(D7:D18)</f>
        <v>107</v>
      </c>
      <c r="E19" s="59">
        <f t="shared" si="1"/>
        <v>20</v>
      </c>
      <c r="F19" s="59">
        <f t="shared" si="1"/>
        <v>36</v>
      </c>
      <c r="G19" s="59">
        <f t="shared" si="1"/>
        <v>1018</v>
      </c>
    </row>
  </sheetData>
  <mergeCells count="4">
    <mergeCell ref="B2:G3"/>
    <mergeCell ref="B5:B6"/>
    <mergeCell ref="C5:F5"/>
    <mergeCell ref="G5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5"/>
  <sheetViews>
    <sheetView workbookViewId="0">
      <selection activeCell="Q15" sqref="Q15"/>
    </sheetView>
  </sheetViews>
  <sheetFormatPr baseColWidth="10" defaultColWidth="10.83203125" defaultRowHeight="15" x14ac:dyDescent="0.2"/>
  <cols>
    <col min="1" max="16384" width="10.83203125" style="9"/>
  </cols>
  <sheetData>
    <row r="1" spans="2:10" ht="19" x14ac:dyDescent="0.2">
      <c r="J1" s="17" t="s">
        <v>138</v>
      </c>
    </row>
    <row r="2" spans="2:10" ht="19" x14ac:dyDescent="0.2">
      <c r="J2" s="17" t="s">
        <v>133</v>
      </c>
    </row>
    <row r="3" spans="2:10" x14ac:dyDescent="0.2">
      <c r="B3" s="60" t="s">
        <v>77</v>
      </c>
      <c r="C3" s="61">
        <v>157</v>
      </c>
    </row>
    <row r="4" spans="2:10" x14ac:dyDescent="0.2">
      <c r="B4" s="60" t="s">
        <v>78</v>
      </c>
      <c r="C4" s="61">
        <v>94</v>
      </c>
    </row>
    <row r="5" spans="2:10" x14ac:dyDescent="0.2">
      <c r="B5" s="60" t="s">
        <v>79</v>
      </c>
      <c r="C5" s="61">
        <v>62</v>
      </c>
    </row>
    <row r="6" spans="2:10" x14ac:dyDescent="0.2">
      <c r="B6" s="60" t="s">
        <v>80</v>
      </c>
      <c r="C6" s="61">
        <v>68</v>
      </c>
    </row>
    <row r="7" spans="2:10" x14ac:dyDescent="0.2">
      <c r="B7" s="60" t="s">
        <v>81</v>
      </c>
      <c r="C7" s="61">
        <v>140</v>
      </c>
    </row>
    <row r="8" spans="2:10" x14ac:dyDescent="0.2">
      <c r="B8" s="60" t="s">
        <v>82</v>
      </c>
      <c r="C8" s="61">
        <v>118</v>
      </c>
    </row>
    <row r="9" spans="2:10" x14ac:dyDescent="0.2">
      <c r="B9" s="60" t="s">
        <v>83</v>
      </c>
      <c r="C9" s="61">
        <v>34</v>
      </c>
    </row>
    <row r="10" spans="2:10" x14ac:dyDescent="0.2">
      <c r="B10" s="60" t="s">
        <v>84</v>
      </c>
      <c r="C10" s="61">
        <v>40</v>
      </c>
    </row>
    <row r="11" spans="2:10" x14ac:dyDescent="0.2">
      <c r="B11" s="60" t="s">
        <v>85</v>
      </c>
      <c r="C11" s="61">
        <v>100</v>
      </c>
    </row>
    <row r="12" spans="2:10" x14ac:dyDescent="0.2">
      <c r="B12" s="60" t="s">
        <v>86</v>
      </c>
      <c r="C12" s="61">
        <v>41</v>
      </c>
    </row>
    <row r="13" spans="2:10" x14ac:dyDescent="0.2">
      <c r="B13" s="60" t="s">
        <v>87</v>
      </c>
      <c r="C13" s="61">
        <v>92</v>
      </c>
    </row>
    <row r="14" spans="2:10" x14ac:dyDescent="0.2">
      <c r="B14" s="60" t="s">
        <v>88</v>
      </c>
      <c r="C14" s="61">
        <v>72</v>
      </c>
    </row>
    <row r="15" spans="2:10" x14ac:dyDescent="0.2">
      <c r="B15" s="60"/>
      <c r="C15" s="62">
        <v>1018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CUAD 1</vt:lpstr>
      <vt:lpstr>GRAFIC 01</vt:lpstr>
      <vt:lpstr>GRAFIC 02</vt:lpstr>
      <vt:lpstr>CUAD 2</vt:lpstr>
      <vt:lpstr>GRAFIC 03</vt:lpstr>
      <vt:lpstr>CUAD 3</vt:lpstr>
      <vt:lpstr>GRAFIC 04</vt:lpstr>
      <vt:lpstr>CUAD 4</vt:lpstr>
      <vt:lpstr>GRAFIC 05</vt:lpstr>
      <vt:lpstr>CUAD 5</vt:lpstr>
      <vt:lpstr>CUAD 6</vt:lpstr>
      <vt:lpstr>GRAFIC 06</vt:lpstr>
      <vt:lpstr>CUAD 7</vt:lpstr>
      <vt:lpstr>GRAFIC 07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Tapia Contreras</dc:creator>
  <cp:lastModifiedBy>Marjorie Campos Gómez</cp:lastModifiedBy>
  <dcterms:created xsi:type="dcterms:W3CDTF">2025-06-04T13:36:23Z</dcterms:created>
  <dcterms:modified xsi:type="dcterms:W3CDTF">2025-06-24T15:50:43Z</dcterms:modified>
</cp:coreProperties>
</file>