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0" windowWidth="11535" windowHeight="2385" tabRatio="610" firstSheet="7" activeTab="10"/>
  </bookViews>
  <sheets>
    <sheet name="Cuadro 2.1." sheetId="1" r:id="rId1"/>
    <sheet name="Gráf 2.1 y 2.2" sheetId="2" r:id="rId2"/>
    <sheet name="Gráf 2.3" sheetId="3" r:id="rId3"/>
    <sheet name="Cuadro 2.2." sheetId="4" r:id="rId4"/>
    <sheet name="Gráf 2.4 y 2.5" sheetId="5" r:id="rId5"/>
    <sheet name="Cuadro 2.3." sheetId="6" r:id="rId6"/>
    <sheet name="Gráf 2.6 y 2.7" sheetId="7" r:id="rId7"/>
    <sheet name="Cuadro 2.4." sheetId="8" r:id="rId8"/>
    <sheet name="Gráf 2.8 y 2.9" sheetId="9" r:id="rId9"/>
    <sheet name="Cuadro 2.5." sheetId="10" r:id="rId10"/>
    <sheet name="Gráf 2.10" sheetId="11" r:id="rId11"/>
  </sheets>
  <definedNames>
    <definedName name="_xlnm.Print_Area" localSheetId="5">'Cuadro 2.3.'!$A$1:$D$59</definedName>
    <definedName name="_xlnm.Print_Area" localSheetId="1">'Gráf 2.1 y 2.2'!$D$6:$J$57</definedName>
    <definedName name="_xlnm.Print_Area" localSheetId="10">'Gráf 2.10'!$D$4:$M$40</definedName>
    <definedName name="_xlnm.Print_Area" localSheetId="2">'Gráf 2.3'!$D$4:$M$38</definedName>
    <definedName name="_xlnm.Print_Area" localSheetId="4">'Gráf 2.4 y 2.5'!$D$6:$J$57</definedName>
    <definedName name="_xlnm.Print_Area" localSheetId="6">'Gráf 2.6 y 2.7'!$C$6:$I$57</definedName>
    <definedName name="_xlnm.Print_Area" localSheetId="8">'Gráf 2.8 y 2.9'!$C$6:$I$57</definedName>
  </definedNames>
  <calcPr fullCalcOnLoad="1"/>
</workbook>
</file>

<file path=xl/sharedStrings.xml><?xml version="1.0" encoding="utf-8"?>
<sst xmlns="http://schemas.openxmlformats.org/spreadsheetml/2006/main" count="427" uniqueCount="145">
  <si>
    <t>TOTAL</t>
  </si>
  <si>
    <t>MUERTOS</t>
  </si>
  <si>
    <t>DESAPARECIDOS</t>
  </si>
  <si>
    <t>HERIDOS</t>
  </si>
  <si>
    <t>ILESOS</t>
  </si>
  <si>
    <t>00 - 09</t>
  </si>
  <si>
    <t xml:space="preserve"> 09 - 18</t>
  </si>
  <si>
    <t>18 - 25</t>
  </si>
  <si>
    <t>Más de 25</t>
  </si>
  <si>
    <t>HABILITADO</t>
  </si>
  <si>
    <t>NO HABILITADO</t>
  </si>
  <si>
    <t>PLAYAS</t>
  </si>
  <si>
    <t>CONSECUENCIA DEL ACCIDENTE</t>
  </si>
  <si>
    <t xml:space="preserve">  MUERTOS</t>
  </si>
  <si>
    <t xml:space="preserve">  DESAPAR.</t>
  </si>
  <si>
    <t xml:space="preserve">   HERIDOS</t>
  </si>
  <si>
    <t xml:space="preserve">   ILESOS</t>
  </si>
  <si>
    <t>PL</t>
  </si>
  <si>
    <t>R Y L</t>
  </si>
  <si>
    <t>BAÑISTAS ACCIDENTADOS EN TEMPORADA ESTIVAL</t>
  </si>
  <si>
    <t>BAÑISTAS ACCIDENTADOS EN TEMPORADA ESTIVAL (%)</t>
  </si>
  <si>
    <t>ANT</t>
  </si>
  <si>
    <t>CAL</t>
  </si>
  <si>
    <t>COQ</t>
  </si>
  <si>
    <t>LOS</t>
  </si>
  <si>
    <t>18 - 25 Años</t>
  </si>
  <si>
    <t>Más de 25 años</t>
  </si>
  <si>
    <t>BAÑISTAS ACCIDENTADOS SEGÚN EDAD</t>
  </si>
  <si>
    <t>BAÑISTAS ACCIDENTADOS SEGÚN EDAD (%)</t>
  </si>
  <si>
    <t xml:space="preserve"> PERÍODO 2000/2001</t>
  </si>
  <si>
    <t>TOTAL ACCIDENTADOS</t>
  </si>
  <si>
    <t>EDAD   (En años)</t>
  </si>
  <si>
    <t>LUGAR DE OCURRENCIA</t>
  </si>
  <si>
    <t>TOTAL BAÑISTAS ACCIDENT.</t>
  </si>
  <si>
    <t>GRAFICO 2.1</t>
  </si>
  <si>
    <t>GRAFICO 2.2</t>
  </si>
  <si>
    <t xml:space="preserve">      GRAFICO 2.3</t>
  </si>
  <si>
    <t>GRAFICO 2.4</t>
  </si>
  <si>
    <t>GRAFICO 2.5</t>
  </si>
  <si>
    <t>GRAFICO 2.7</t>
  </si>
  <si>
    <t>GRAFICO 2.6</t>
  </si>
  <si>
    <t>GRAFICO 2.8</t>
  </si>
  <si>
    <t>GRAFICO 2.9</t>
  </si>
  <si>
    <t>GRAFICO 2.10</t>
  </si>
  <si>
    <t>ARI</t>
  </si>
  <si>
    <t>RBO</t>
  </si>
  <si>
    <t>HABILITACIÓN DEL LUGAR</t>
  </si>
  <si>
    <t>CON</t>
  </si>
  <si>
    <t>IQU</t>
  </si>
  <si>
    <t>AUTORIDAD MARÍTIMA</t>
  </si>
  <si>
    <t>AUTORIDAD           MARÍTIMA</t>
  </si>
  <si>
    <t>QUI</t>
  </si>
  <si>
    <t>VAL</t>
  </si>
  <si>
    <t>00 - 09 Años</t>
  </si>
  <si>
    <t>09 - 18 Años</t>
  </si>
  <si>
    <t>TOY</t>
  </si>
  <si>
    <t>PAN</t>
  </si>
  <si>
    <t>SNO</t>
  </si>
  <si>
    <t>VLC</t>
  </si>
  <si>
    <t>RÍOS Y LAGOS</t>
  </si>
  <si>
    <t>R y L</t>
  </si>
  <si>
    <t>Arica</t>
  </si>
  <si>
    <t>Iquique</t>
  </si>
  <si>
    <t>Patache</t>
  </si>
  <si>
    <t>Tocopilla</t>
  </si>
  <si>
    <t>Mejillones</t>
  </si>
  <si>
    <t>Antofagasta</t>
  </si>
  <si>
    <t>Tal Tal</t>
  </si>
  <si>
    <t>Chañaral</t>
  </si>
  <si>
    <t>Caldera</t>
  </si>
  <si>
    <t>Huasco</t>
  </si>
  <si>
    <t>Coquimbo</t>
  </si>
  <si>
    <t>Tongoy</t>
  </si>
  <si>
    <t>Los Vilos</t>
  </si>
  <si>
    <t>Hanga Roa</t>
  </si>
  <si>
    <t>Quintero</t>
  </si>
  <si>
    <t>Valparaíso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</si>
  <si>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</si>
  <si>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</si>
  <si>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</si>
  <si>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</si>
  <si>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</si>
  <si>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</si>
  <si>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</si>
  <si>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</si>
  <si>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</si>
  <si>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</si>
  <si>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</si>
  <si>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</si>
  <si>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</si>
  <si>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</si>
  <si>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</si>
  <si>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</si>
  <si>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</si>
  <si>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</si>
  <si>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Puerto Varas</t>
  </si>
  <si>
    <t>Cochamó</t>
  </si>
  <si>
    <t>Maullín</t>
  </si>
  <si>
    <t>Calbuco</t>
  </si>
  <si>
    <t>Ancud</t>
  </si>
  <si>
    <t>Río Negro-Hornopirén</t>
  </si>
  <si>
    <t>Quemchi</t>
  </si>
  <si>
    <t>Achao</t>
  </si>
  <si>
    <t>Castro</t>
  </si>
  <si>
    <t>Chonchi</t>
  </si>
  <si>
    <t>Chaitén</t>
  </si>
  <si>
    <t>Quellón</t>
  </si>
  <si>
    <t>Puerto Cisne</t>
  </si>
  <si>
    <t>Puerto Aguirre</t>
  </si>
  <si>
    <t>Chacabuco</t>
  </si>
  <si>
    <t>Lago General Carrera</t>
  </si>
  <si>
    <t>Baker</t>
  </si>
  <si>
    <t>Total</t>
  </si>
  <si>
    <t>2.1.- Bañistas accidentados temporada estival por consecuencia del accidentado</t>
  </si>
  <si>
    <t>según autoridad Marítima</t>
  </si>
  <si>
    <t>2.2.- Bañistas accidentados temporada estival por edad del accidentado</t>
  </si>
  <si>
    <t>según Autoridad Marítima</t>
  </si>
  <si>
    <t>2.3.- Bañistas accidentados temporada estival por habilitación del lugar</t>
  </si>
  <si>
    <t>2.4.- Bañistas accidentados temporada estival por lugar ed ocurrencia</t>
  </si>
  <si>
    <t>2.5.- Bañistas accidentados temprada estival por consecuencia y lugar de ocurrencia</t>
  </si>
  <si>
    <t>PTC</t>
  </si>
  <si>
    <t>EMU</t>
  </si>
  <si>
    <t>RCO</t>
  </si>
  <si>
    <t>ANC</t>
  </si>
  <si>
    <t>VAR</t>
  </si>
  <si>
    <t>PMO</t>
  </si>
  <si>
    <t>COR</t>
  </si>
  <si>
    <t>Período 2019/2020</t>
  </si>
  <si>
    <t>Punta Arenas</t>
  </si>
  <si>
    <t>TOC</t>
  </si>
  <si>
    <t>MEJ</t>
  </si>
  <si>
    <t>CHA</t>
  </si>
  <si>
    <t>RAP</t>
  </si>
  <si>
    <t>VLD</t>
  </si>
  <si>
    <t>MAU</t>
  </si>
  <si>
    <t>PAR</t>
  </si>
  <si>
    <t>CAR</t>
  </si>
  <si>
    <t>PERIODO 2019/2020</t>
  </si>
  <si>
    <t>BAÑISTAS ACCIDENTADOS SEGÚN LUGAR DE OCURRENCIA</t>
  </si>
  <si>
    <t>BAÑISTAS ACCIDENTADOS SEGÚN HABILITACIÓN DEL LUGAR PERIODO 2019/2020</t>
  </si>
  <si>
    <t>BAÑISTAS ACCIDENTADOS SEGÚN HABILITACIÓN DEL LUGAR (%) PERIODO 2019/2020</t>
  </si>
  <si>
    <t>BAÑISTAS ACCIDENTADOS SEGÚN LUGAR DE OCURRENCIA PERIODO 2019/2020</t>
  </si>
  <si>
    <t>BAÑISTAS ACCIDENTADOS SEGÚN LUGAR DE OCURRENCIA (%)</t>
  </si>
  <si>
    <t xml:space="preserve"> PERIODO 2019/2020</t>
  </si>
  <si>
    <t>BAÑISTAS ACCIDENTADO SEGÚN LUGAR DE OCURRENCIA Y CONSECUENCIA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</si>
</sst>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0_ ;\-#,##0.00\ 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i/>
      <sz val="16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0"/>
        <bgColor theme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91" fontId="6" fillId="0" borderId="0" xfId="0" applyNumberFormat="1" applyFont="1" applyAlignment="1">
      <alignment/>
    </xf>
    <xf numFmtId="188" fontId="4" fillId="0" borderId="0" xfId="59" applyNumberFormat="1" applyFont="1" applyAlignment="1">
      <alignment/>
    </xf>
    <xf numFmtId="41" fontId="7" fillId="0" borderId="10" xfId="0" applyNumberFormat="1" applyFont="1" applyBorder="1" applyAlignment="1">
      <alignment wrapText="1"/>
    </xf>
    <xf numFmtId="4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7" fillId="0" borderId="10" xfId="0" applyNumberFormat="1" applyFont="1" applyBorder="1" applyAlignment="1">
      <alignment/>
    </xf>
    <xf numFmtId="41" fontId="11" fillId="0" borderId="10" xfId="56" applyNumberFormat="1" applyFont="1" applyFill="1" applyBorder="1" applyAlignment="1">
      <alignment horizontal="right" wrapText="1"/>
      <protection/>
    </xf>
    <xf numFmtId="41" fontId="12" fillId="0" borderId="10" xfId="57" applyNumberFormat="1" applyFont="1" applyFill="1" applyBorder="1" applyAlignment="1">
      <alignment horizontal="right" wrapText="1"/>
      <protection/>
    </xf>
    <xf numFmtId="41" fontId="13" fillId="0" borderId="10" xfId="52" applyNumberFormat="1" applyFont="1" applyFill="1" applyBorder="1" applyAlignment="1">
      <alignment horizontal="right" wrapText="1"/>
      <protection/>
    </xf>
    <xf numFmtId="41" fontId="12" fillId="0" borderId="10" xfId="53" applyNumberFormat="1" applyBorder="1">
      <alignment/>
      <protection/>
    </xf>
    <xf numFmtId="41" fontId="13" fillId="0" borderId="10" xfId="54" applyNumberFormat="1" applyFont="1" applyFill="1" applyBorder="1" applyAlignment="1">
      <alignment horizontal="right" wrapText="1"/>
      <protection/>
    </xf>
    <xf numFmtId="41" fontId="13" fillId="0" borderId="10" xfId="55" applyNumberFormat="1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9" fontId="58" fillId="33" borderId="0" xfId="59" applyFont="1" applyFill="1" applyAlignment="1">
      <alignment/>
    </xf>
    <xf numFmtId="0" fontId="60" fillId="33" borderId="0" xfId="0" applyFont="1" applyFill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188" fontId="58" fillId="33" borderId="0" xfId="59" applyNumberFormat="1" applyFont="1" applyFill="1" applyAlignment="1">
      <alignment/>
    </xf>
    <xf numFmtId="0" fontId="62" fillId="0" borderId="0" xfId="0" applyFont="1" applyAlignment="1">
      <alignment horizontal="center" vertical="center" readingOrder="1"/>
    </xf>
    <xf numFmtId="0" fontId="9" fillId="33" borderId="0" xfId="0" applyFont="1" applyFill="1" applyAlignment="1">
      <alignment horizontal="left"/>
    </xf>
    <xf numFmtId="0" fontId="58" fillId="33" borderId="0" xfId="51" applyFont="1" applyFill="1" applyBorder="1" applyAlignment="1">
      <alignment horizontal="right" wrapText="1"/>
      <protection/>
    </xf>
    <xf numFmtId="0" fontId="58" fillId="33" borderId="0" xfId="0" applyFont="1" applyFill="1" applyAlignment="1">
      <alignment horizontal="left"/>
    </xf>
    <xf numFmtId="0" fontId="63" fillId="0" borderId="0" xfId="0" applyFont="1" applyAlignment="1">
      <alignment horizontal="center" vertical="center" readingOrder="1"/>
    </xf>
    <xf numFmtId="0" fontId="64" fillId="33" borderId="0" xfId="0" applyFont="1" applyFill="1" applyAlignment="1">
      <alignment horizontal="center" vertical="center"/>
    </xf>
    <xf numFmtId="0" fontId="65" fillId="34" borderId="0" xfId="0" applyFont="1" applyFill="1" applyAlignment="1">
      <alignment vertical="center"/>
    </xf>
    <xf numFmtId="0" fontId="66" fillId="0" borderId="0" xfId="0" applyFont="1" applyAlignment="1">
      <alignment horizontal="center" vertical="center" readingOrder="1"/>
    </xf>
    <xf numFmtId="0" fontId="67" fillId="0" borderId="0" xfId="0" applyFont="1" applyAlignment="1">
      <alignment horizontal="center" vertical="center" readingOrder="1"/>
    </xf>
    <xf numFmtId="41" fontId="58" fillId="33" borderId="0" xfId="0" applyNumberFormat="1" applyFont="1" applyFill="1" applyAlignment="1">
      <alignment vertical="center"/>
    </xf>
    <xf numFmtId="191" fontId="58" fillId="33" borderId="0" xfId="0" applyNumberFormat="1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.1." xfId="51"/>
    <cellStyle name="Normal_Cuadro 2.1._4" xfId="52"/>
    <cellStyle name="Normal_Cuadro 2.2." xfId="53"/>
    <cellStyle name="Normal_Cuadro 2.3." xfId="54"/>
    <cellStyle name="Normal_Cuadro 2.4._1" xfId="55"/>
    <cellStyle name="Normal_Cuadro 2.5." xfId="56"/>
    <cellStyle name="Normal_Hoja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7"/>
      <c:rotY val="10"/>
      <c:depthPercent val="200"/>
      <c:rAngAx val="1"/>
    </c:view3D>
    <c:plotArea>
      <c:layout>
        <c:manualLayout>
          <c:xMode val="edge"/>
          <c:yMode val="edge"/>
          <c:x val="0.00175"/>
          <c:y val="0.188"/>
          <c:w val="0.983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2.1 y 2.2'!$A$6:$A$9</c:f>
              <c:strCache/>
            </c:strRef>
          </c:cat>
          <c:val>
            <c:numRef>
              <c:f>'Gráf 2.1 y 2.2'!$B$6:$B$9</c:f>
              <c:numCache/>
            </c:numRef>
          </c:val>
          <c:shape val="box"/>
        </c:ser>
        <c:gapDepth val="50"/>
        <c:shape val="box"/>
        <c:axId val="44164747"/>
        <c:axId val="2801060"/>
      </c:bar3DChart>
      <c:catAx>
        <c:axId val="44164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CONSECUENCIA DEL ACCIDENTE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1060"/>
        <c:crosses val="autoZero"/>
        <c:auto val="0"/>
        <c:lblOffset val="100"/>
        <c:tickLblSkip val="1"/>
        <c:noMultiLvlLbl val="0"/>
      </c:catAx>
      <c:valAx>
        <c:axId val="2801060"/>
        <c:scaling>
          <c:orientation val="minMax"/>
          <c:max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64747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hPercent val="62"/>
      <c:rotY val="19"/>
      <c:depthPercent val="200"/>
      <c:rAngAx val="1"/>
    </c:view3D>
    <c:plotArea>
      <c:layout>
        <c:manualLayout>
          <c:xMode val="edge"/>
          <c:yMode val="edge"/>
          <c:x val="0.039"/>
          <c:y val="0.15"/>
          <c:w val="0.91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 2.10'!$B$2</c:f>
              <c:strCache>
                <c:ptCount val="1"/>
                <c:pt idx="0">
                  <c:v>RÍOS Y LAGOS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 2.10'!$A$3:$A$6</c:f>
              <c:strCache/>
            </c:strRef>
          </c:cat>
          <c:val>
            <c:numRef>
              <c:f>'Gráf 2.10'!$B$3:$B$6</c:f>
              <c:numCache/>
            </c:numRef>
          </c:val>
          <c:shape val="box"/>
        </c:ser>
        <c:ser>
          <c:idx val="1"/>
          <c:order val="1"/>
          <c:tx>
            <c:strRef>
              <c:f>'Gráf 2.10'!$C$2</c:f>
              <c:strCache>
                <c:ptCount val="1"/>
                <c:pt idx="0">
                  <c:v>PLAYAS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 2.10'!$A$3:$A$6</c:f>
              <c:strCache/>
            </c:strRef>
          </c:cat>
          <c:val>
            <c:numRef>
              <c:f>'Gráf 2.10'!$C$3:$C$6</c:f>
              <c:numCache/>
            </c:numRef>
          </c:val>
          <c:shape val="box"/>
        </c:ser>
        <c:gapDepth val="50"/>
        <c:shape val="box"/>
        <c:axId val="30348269"/>
        <c:axId val="831126"/>
      </c:bar3DChart>
      <c:catAx>
        <c:axId val="3034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1126"/>
        <c:crosses val="autoZero"/>
        <c:auto val="0"/>
        <c:lblOffset val="100"/>
        <c:tickLblSkip val="1"/>
        <c:noMultiLvlLbl val="0"/>
      </c:catAx>
      <c:valAx>
        <c:axId val="831126"/>
        <c:scaling>
          <c:orientation val="minMax"/>
          <c:max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23"/>
              <c:y val="-0.0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48269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3025"/>
          <c:w val="0.17075"/>
          <c:h val="0.03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085"/>
          <c:y val="0.36125"/>
          <c:w val="0.79"/>
          <c:h val="0.461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2.1 y 2.2'!$A$6:$A$9</c:f>
              <c:strCache/>
            </c:strRef>
          </c:cat>
          <c:val>
            <c:numRef>
              <c:f>'Gráf 2.1 y 2.2'!$B$6:$B$9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24"/>
          <c:w val="0.938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 2.3'!$A$1:$A$29</c:f>
              <c:strCache/>
            </c:strRef>
          </c:cat>
          <c:val>
            <c:numRef>
              <c:f>'Gráf 2.3'!$B$1:$B$29</c:f>
              <c:numCache/>
            </c:numRef>
          </c:val>
        </c:ser>
        <c:gapWidth val="50"/>
        <c:axId val="3150789"/>
        <c:axId val="28681006"/>
      </c:barChart>
      <c:catAx>
        <c:axId val="315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AUTORIDAD MARÍTIMA</a:t>
                </a:r>
              </a:p>
            </c:rich>
          </c:tx>
          <c:layout>
            <c:manualLayout>
              <c:xMode val="factor"/>
              <c:yMode val="factor"/>
              <c:x val="0.034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1006"/>
        <c:crosses val="autoZero"/>
        <c:auto val="0"/>
        <c:lblOffset val="100"/>
        <c:tickLblSkip val="1"/>
        <c:noMultiLvlLbl val="0"/>
      </c:catAx>
      <c:valAx>
        <c:axId val="2868100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0.056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78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59"/>
      <c:rotY val="11"/>
      <c:depthPercent val="200"/>
      <c:rAngAx val="1"/>
    </c:view3D>
    <c:plotArea>
      <c:layout>
        <c:manualLayout>
          <c:xMode val="edge"/>
          <c:yMode val="edge"/>
          <c:x val="0"/>
          <c:y val="0.1525"/>
          <c:w val="0.983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2.4 y 2.5'!$A$6:$A$9</c:f>
              <c:strCache/>
            </c:strRef>
          </c:cat>
          <c:val>
            <c:numRef>
              <c:f>'Gráf 2.4 y 2.5'!$B$6:$B$9</c:f>
              <c:numCache/>
            </c:numRef>
          </c:val>
          <c:shape val="box"/>
        </c:ser>
        <c:gapDepth val="50"/>
        <c:shape val="box"/>
        <c:axId val="13338655"/>
        <c:axId val="34197720"/>
      </c:bar3DChart>
      <c:catAx>
        <c:axId val="1333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GRUPOS ETÁREOS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97720"/>
        <c:crosses val="autoZero"/>
        <c:auto val="0"/>
        <c:lblOffset val="100"/>
        <c:tickLblSkip val="1"/>
        <c:noMultiLvlLbl val="0"/>
      </c:catAx>
      <c:valAx>
        <c:axId val="34197720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865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9175"/>
          <c:y val="0.33825"/>
          <c:w val="0.81225"/>
          <c:h val="0.4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2.4 y 2.5'!$A$6:$A$9</c:f>
              <c:strCache/>
            </c:strRef>
          </c:cat>
          <c:val>
            <c:numRef>
              <c:f>'Gráf 2.4 y 2.5'!$B$6:$B$9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8"/>
      <c:rotY val="10"/>
      <c:depthPercent val="200"/>
      <c:rAngAx val="1"/>
    </c:view3D>
    <c:plotArea>
      <c:layout>
        <c:manualLayout>
          <c:xMode val="edge"/>
          <c:yMode val="edge"/>
          <c:x val="0"/>
          <c:y val="0.173"/>
          <c:w val="0.98325"/>
          <c:h val="0.808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2.6 y 2.7'!$A$6:$A$7</c:f>
              <c:strCache/>
            </c:strRef>
          </c:cat>
          <c:val>
            <c:numRef>
              <c:f>'Gráf 2.6 y 2.7'!$B$6:$B$7</c:f>
              <c:numCache/>
            </c:numRef>
          </c:val>
          <c:shape val="box"/>
        </c:ser>
        <c:gapDepth val="50"/>
        <c:shape val="box"/>
        <c:axId val="13405593"/>
        <c:axId val="39084194"/>
      </c:bar3DChart>
      <c:catAx>
        <c:axId val="13405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HABILITACION DEL LUGAR</a:t>
                </a:r>
              </a:p>
            </c:rich>
          </c:tx>
          <c:layout>
            <c:manualLayout>
              <c:xMode val="factor"/>
              <c:yMode val="factor"/>
              <c:x val="0.02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84194"/>
        <c:crosses val="autoZero"/>
        <c:auto val="0"/>
        <c:lblOffset val="100"/>
        <c:tickLblSkip val="1"/>
        <c:noMultiLvlLbl val="0"/>
      </c:catAx>
      <c:valAx>
        <c:axId val="39084194"/>
        <c:scaling>
          <c:orientation val="minMax"/>
          <c:max val="2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0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5593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11025"/>
          <c:y val="0.3145"/>
          <c:w val="0.7935"/>
          <c:h val="0.46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2.6 y 2.7'!$A$6:$A$7</c:f>
              <c:strCache/>
            </c:strRef>
          </c:cat>
          <c:val>
            <c:numRef>
              <c:f>'Gráf 2.6 y 2.7'!$B$6:$B$7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8"/>
      <c:rotY val="10"/>
      <c:depthPercent val="200"/>
      <c:rAngAx val="1"/>
    </c:view3D>
    <c:plotArea>
      <c:layout>
        <c:manualLayout>
          <c:xMode val="edge"/>
          <c:yMode val="edge"/>
          <c:x val="0"/>
          <c:y val="0.173"/>
          <c:w val="0.983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'Gráf 2.8 y 2.9'!$A$6:$A$7</c:f>
              <c:strCache/>
            </c:strRef>
          </c:cat>
          <c:val>
            <c:numRef>
              <c:f>'Gráf 2.8 y 2.9'!$B$6:$B$7</c:f>
              <c:numCache/>
            </c:numRef>
          </c:val>
          <c:shape val="box"/>
        </c:ser>
        <c:gapDepth val="50"/>
        <c:shape val="box"/>
        <c:axId val="34573875"/>
        <c:axId val="40864908"/>
      </c:bar3DChart>
      <c:catAx>
        <c:axId val="345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LUGAR DE OCURRENCIA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64908"/>
        <c:crosses val="autoZero"/>
        <c:auto val="0"/>
        <c:lblOffset val="100"/>
        <c:tickLblSkip val="1"/>
        <c:noMultiLvlLbl val="0"/>
      </c:catAx>
      <c:valAx>
        <c:axId val="40864908"/>
        <c:scaling>
          <c:orientation val="minMax"/>
          <c:max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3875"/>
        <c:crossesAt val="1"/>
        <c:crossBetween val="between"/>
        <c:dispUnits/>
        <c:majorUnit val="4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55"/>
          <c:y val="0.2855"/>
          <c:w val="0.83425"/>
          <c:h val="0.485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2.8 y 2.9'!$A$6:$A$7</c:f>
              <c:strCache/>
            </c:strRef>
          </c:cat>
          <c:val>
            <c:numRef>
              <c:f>'Gráf 2.8 y 2.9'!$B$6:$B$7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85725</xdr:rowOff>
    </xdr:from>
    <xdr:to>
      <xdr:col>9</xdr:col>
      <xdr:colOff>676275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771650" y="581025"/>
        <a:ext cx="5191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28</xdr:row>
      <xdr:rowOff>95250</xdr:rowOff>
    </xdr:from>
    <xdr:to>
      <xdr:col>9</xdr:col>
      <xdr:colOff>647700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1676400" y="4886325"/>
        <a:ext cx="52578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38100</xdr:rowOff>
    </xdr:from>
    <xdr:to>
      <xdr:col>13</xdr:col>
      <xdr:colOff>38100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209675" y="581025"/>
        <a:ext cx="75057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161925</xdr:rowOff>
    </xdr:from>
    <xdr:to>
      <xdr:col>9</xdr:col>
      <xdr:colOff>742950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514475" y="419100"/>
        <a:ext cx="5191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27</xdr:row>
      <xdr:rowOff>161925</xdr:rowOff>
    </xdr:from>
    <xdr:to>
      <xdr:col>9</xdr:col>
      <xdr:colOff>723900</xdr:colOff>
      <xdr:row>49</xdr:row>
      <xdr:rowOff>123825</xdr:rowOff>
    </xdr:to>
    <xdr:graphicFrame>
      <xdr:nvGraphicFramePr>
        <xdr:cNvPr id="2" name="Chart 4"/>
        <xdr:cNvGraphicFramePr/>
      </xdr:nvGraphicFramePr>
      <xdr:xfrm>
        <a:off x="1428750" y="4686300"/>
        <a:ext cx="52578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38100</xdr:rowOff>
    </xdr:from>
    <xdr:to>
      <xdr:col>8</xdr:col>
      <xdr:colOff>733425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504950" y="485775"/>
        <a:ext cx="5191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27</xdr:row>
      <xdr:rowOff>28575</xdr:rowOff>
    </xdr:from>
    <xdr:to>
      <xdr:col>8</xdr:col>
      <xdr:colOff>742950</xdr:colOff>
      <xdr:row>49</xdr:row>
      <xdr:rowOff>57150</xdr:rowOff>
    </xdr:to>
    <xdr:graphicFrame>
      <xdr:nvGraphicFramePr>
        <xdr:cNvPr id="2" name="Chart 4"/>
        <xdr:cNvGraphicFramePr/>
      </xdr:nvGraphicFramePr>
      <xdr:xfrm>
        <a:off x="1447800" y="4524375"/>
        <a:ext cx="52578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152400</xdr:rowOff>
    </xdr:from>
    <xdr:to>
      <xdr:col>9</xdr:col>
      <xdr:colOff>38100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647825" y="152400"/>
        <a:ext cx="5191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27</xdr:row>
      <xdr:rowOff>114300</xdr:rowOff>
    </xdr:from>
    <xdr:to>
      <xdr:col>9</xdr:col>
      <xdr:colOff>28575</xdr:colOff>
      <xdr:row>49</xdr:row>
      <xdr:rowOff>38100</xdr:rowOff>
    </xdr:to>
    <xdr:graphicFrame>
      <xdr:nvGraphicFramePr>
        <xdr:cNvPr id="2" name="Chart 4"/>
        <xdr:cNvGraphicFramePr/>
      </xdr:nvGraphicFramePr>
      <xdr:xfrm>
        <a:off x="1571625" y="4524375"/>
        <a:ext cx="52578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</xdr:row>
      <xdr:rowOff>47625</xdr:rowOff>
    </xdr:from>
    <xdr:to>
      <xdr:col>12</xdr:col>
      <xdr:colOff>390525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1190625" y="1009650"/>
        <a:ext cx="75057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PageLayoutView="0" workbookViewId="0" topLeftCell="A24">
      <selection activeCell="A50" sqref="A50:F59"/>
    </sheetView>
  </sheetViews>
  <sheetFormatPr defaultColWidth="11.421875" defaultRowHeight="12.75"/>
  <cols>
    <col min="1" max="1" width="25.8515625" style="2" customWidth="1"/>
    <col min="2" max="2" width="15.421875" style="2" customWidth="1"/>
    <col min="3" max="3" width="11.421875" style="1" customWidth="1"/>
    <col min="4" max="4" width="16.57421875" style="1" customWidth="1"/>
    <col min="5" max="6" width="11.421875" style="1" customWidth="1"/>
  </cols>
  <sheetData>
    <row r="1" spans="1:6" s="1" customFormat="1" ht="14.25">
      <c r="A1" s="32" t="s">
        <v>113</v>
      </c>
      <c r="B1" s="32"/>
      <c r="C1" s="32"/>
      <c r="D1" s="32"/>
      <c r="E1" s="32"/>
      <c r="F1" s="32"/>
    </row>
    <row r="2" spans="1:6" s="1" customFormat="1" ht="14.25">
      <c r="A2" s="32" t="s">
        <v>114</v>
      </c>
      <c r="B2" s="32"/>
      <c r="C2" s="32"/>
      <c r="D2" s="32"/>
      <c r="E2" s="32"/>
      <c r="F2" s="32"/>
    </row>
    <row r="3" spans="1:6" s="1" customFormat="1" ht="14.25">
      <c r="A3" s="32" t="s">
        <v>127</v>
      </c>
      <c r="B3" s="32"/>
      <c r="C3" s="32"/>
      <c r="D3" s="32"/>
      <c r="E3" s="32"/>
      <c r="F3" s="32"/>
    </row>
    <row r="4" spans="1:2" s="1" customFormat="1" ht="12.75">
      <c r="A4" s="2"/>
      <c r="B4" s="2"/>
    </row>
    <row r="5" spans="1:6" s="2" customFormat="1" ht="16.5" customHeight="1">
      <c r="A5" s="29" t="s">
        <v>49</v>
      </c>
      <c r="B5" s="29" t="s">
        <v>30</v>
      </c>
      <c r="C5" s="31" t="s">
        <v>12</v>
      </c>
      <c r="D5" s="31"/>
      <c r="E5" s="31"/>
      <c r="F5" s="31"/>
    </row>
    <row r="6" spans="1:6" s="3" customFormat="1" ht="16.5" customHeight="1">
      <c r="A6" s="30"/>
      <c r="B6" s="30"/>
      <c r="C6" s="28" t="s">
        <v>1</v>
      </c>
      <c r="D6" s="28" t="s">
        <v>2</v>
      </c>
      <c r="E6" s="28" t="s">
        <v>3</v>
      </c>
      <c r="F6" s="28" t="s">
        <v>4</v>
      </c>
    </row>
    <row r="7" spans="1:6" ht="12.75" customHeight="1">
      <c r="A7" s="12" t="s">
        <v>61</v>
      </c>
      <c r="B7" s="10">
        <f>SUM(C7:F7)</f>
        <v>7</v>
      </c>
      <c r="C7" s="24">
        <v>1</v>
      </c>
      <c r="D7" s="24">
        <v>0</v>
      </c>
      <c r="E7" s="24">
        <v>1</v>
      </c>
      <c r="F7" s="24">
        <v>5</v>
      </c>
    </row>
    <row r="8" spans="1:6" ht="12.75" customHeight="1">
      <c r="A8" s="12" t="s">
        <v>62</v>
      </c>
      <c r="B8" s="10">
        <f aca="true" t="shared" si="0" ref="B8:B57">SUM(C8:F8)</f>
        <v>8</v>
      </c>
      <c r="C8" s="24">
        <v>0</v>
      </c>
      <c r="D8" s="24">
        <v>0</v>
      </c>
      <c r="E8" s="24">
        <v>0</v>
      </c>
      <c r="F8" s="24">
        <v>8</v>
      </c>
    </row>
    <row r="9" spans="1:6" ht="12.75" customHeight="1">
      <c r="A9" s="12" t="s">
        <v>63</v>
      </c>
      <c r="B9" s="10">
        <f t="shared" si="0"/>
        <v>4</v>
      </c>
      <c r="C9" s="24">
        <v>2</v>
      </c>
      <c r="D9" s="24">
        <v>0</v>
      </c>
      <c r="E9" s="24">
        <v>0</v>
      </c>
      <c r="F9" s="24">
        <v>2</v>
      </c>
    </row>
    <row r="10" spans="1:6" ht="12.75" customHeight="1">
      <c r="A10" s="12" t="s">
        <v>64</v>
      </c>
      <c r="B10" s="10">
        <f t="shared" si="0"/>
        <v>2</v>
      </c>
      <c r="C10" s="24">
        <v>0</v>
      </c>
      <c r="D10" s="24">
        <v>0</v>
      </c>
      <c r="E10" s="24">
        <v>0</v>
      </c>
      <c r="F10" s="24">
        <v>2</v>
      </c>
    </row>
    <row r="11" spans="1:6" ht="12.75" customHeight="1">
      <c r="A11" s="12" t="s">
        <v>65</v>
      </c>
      <c r="B11" s="10">
        <f t="shared" si="0"/>
        <v>4</v>
      </c>
      <c r="C11" s="24">
        <v>1</v>
      </c>
      <c r="D11" s="24">
        <v>0</v>
      </c>
      <c r="E11" s="24">
        <v>1</v>
      </c>
      <c r="F11" s="24">
        <v>2</v>
      </c>
    </row>
    <row r="12" spans="1:6" ht="12.75" customHeight="1">
      <c r="A12" s="12" t="s">
        <v>66</v>
      </c>
      <c r="B12" s="10">
        <f t="shared" si="0"/>
        <v>16</v>
      </c>
      <c r="C12" s="24">
        <v>1</v>
      </c>
      <c r="D12" s="24">
        <v>0</v>
      </c>
      <c r="E12" s="24">
        <v>6</v>
      </c>
      <c r="F12" s="24">
        <v>9</v>
      </c>
    </row>
    <row r="13" spans="1:6" ht="12.75" customHeight="1">
      <c r="A13" s="12" t="s">
        <v>67</v>
      </c>
      <c r="B13" s="10">
        <f t="shared" si="0"/>
        <v>0</v>
      </c>
      <c r="C13" s="24">
        <v>0</v>
      </c>
      <c r="D13" s="24">
        <v>0</v>
      </c>
      <c r="E13" s="24">
        <v>0</v>
      </c>
      <c r="F13" s="24">
        <v>0</v>
      </c>
    </row>
    <row r="14" spans="1:6" ht="12.75" customHeight="1">
      <c r="A14" s="12" t="s">
        <v>68</v>
      </c>
      <c r="B14" s="10">
        <f t="shared" si="0"/>
        <v>2</v>
      </c>
      <c r="C14" s="24">
        <v>0</v>
      </c>
      <c r="D14" s="24">
        <v>0</v>
      </c>
      <c r="E14" s="24">
        <v>0</v>
      </c>
      <c r="F14" s="24">
        <v>2</v>
      </c>
    </row>
    <row r="15" spans="1:6" ht="12.75" customHeight="1">
      <c r="A15" s="12" t="s">
        <v>69</v>
      </c>
      <c r="B15" s="10">
        <f t="shared" si="0"/>
        <v>13</v>
      </c>
      <c r="C15" s="24">
        <v>0</v>
      </c>
      <c r="D15" s="24">
        <v>0</v>
      </c>
      <c r="E15" s="24">
        <v>1</v>
      </c>
      <c r="F15" s="24">
        <v>12</v>
      </c>
    </row>
    <row r="16" spans="1:6" ht="12.75" customHeight="1">
      <c r="A16" s="12" t="s">
        <v>70</v>
      </c>
      <c r="B16" s="10">
        <f t="shared" si="0"/>
        <v>0</v>
      </c>
      <c r="C16" s="24">
        <v>0</v>
      </c>
      <c r="D16" s="24">
        <v>0</v>
      </c>
      <c r="E16" s="24">
        <v>0</v>
      </c>
      <c r="F16" s="24">
        <v>0</v>
      </c>
    </row>
    <row r="17" spans="1:6" ht="12.75" customHeight="1">
      <c r="A17" s="12" t="s">
        <v>71</v>
      </c>
      <c r="B17" s="10">
        <f t="shared" si="0"/>
        <v>70</v>
      </c>
      <c r="C17" s="24">
        <v>0</v>
      </c>
      <c r="D17" s="24">
        <v>0</v>
      </c>
      <c r="E17" s="24">
        <v>0</v>
      </c>
      <c r="F17" s="24">
        <v>70</v>
      </c>
    </row>
    <row r="18" spans="1:6" ht="12.75" customHeight="1">
      <c r="A18" s="12" t="s">
        <v>72</v>
      </c>
      <c r="B18" s="10">
        <f t="shared" si="0"/>
        <v>9</v>
      </c>
      <c r="C18" s="24">
        <v>0</v>
      </c>
      <c r="D18" s="24">
        <v>0</v>
      </c>
      <c r="E18" s="24">
        <v>1</v>
      </c>
      <c r="F18" s="24">
        <v>8</v>
      </c>
    </row>
    <row r="19" spans="1:6" ht="12.75" customHeight="1">
      <c r="A19" s="12" t="s">
        <v>73</v>
      </c>
      <c r="B19" s="10">
        <f t="shared" si="0"/>
        <v>19</v>
      </c>
      <c r="C19" s="24">
        <v>0</v>
      </c>
      <c r="D19" s="24">
        <v>0</v>
      </c>
      <c r="E19" s="24">
        <v>4</v>
      </c>
      <c r="F19" s="24">
        <v>15</v>
      </c>
    </row>
    <row r="20" spans="1:6" ht="12.75" customHeight="1">
      <c r="A20" s="12" t="s">
        <v>74</v>
      </c>
      <c r="B20" s="10">
        <f t="shared" si="0"/>
        <v>0</v>
      </c>
      <c r="C20" s="24">
        <v>0</v>
      </c>
      <c r="D20" s="24">
        <v>0</v>
      </c>
      <c r="E20" s="24">
        <v>0</v>
      </c>
      <c r="F20" s="24">
        <v>0</v>
      </c>
    </row>
    <row r="21" spans="1:6" ht="12.75" customHeight="1">
      <c r="A21" s="12" t="s">
        <v>75</v>
      </c>
      <c r="B21" s="10">
        <f t="shared" si="0"/>
        <v>44</v>
      </c>
      <c r="C21" s="24">
        <v>1</v>
      </c>
      <c r="D21" s="24">
        <v>1</v>
      </c>
      <c r="E21" s="24">
        <v>1</v>
      </c>
      <c r="F21" s="24">
        <v>41</v>
      </c>
    </row>
    <row r="22" spans="1:6" ht="12.75" customHeight="1">
      <c r="A22" s="12" t="s">
        <v>76</v>
      </c>
      <c r="B22" s="10">
        <f t="shared" si="0"/>
        <v>4</v>
      </c>
      <c r="C22" s="24">
        <v>0</v>
      </c>
      <c r="D22" s="24">
        <v>0</v>
      </c>
      <c r="E22" s="24">
        <v>3</v>
      </c>
      <c r="F22" s="24">
        <v>1</v>
      </c>
    </row>
    <row r="23" spans="1:6" ht="12.75" customHeight="1">
      <c r="A23" s="12" t="s">
        <v>77</v>
      </c>
      <c r="B23" s="10">
        <f t="shared" si="0"/>
        <v>26</v>
      </c>
      <c r="C23" s="24">
        <v>1</v>
      </c>
      <c r="D23" s="24">
        <v>0</v>
      </c>
      <c r="E23" s="24">
        <v>8</v>
      </c>
      <c r="F23" s="24">
        <v>17</v>
      </c>
    </row>
    <row r="24" spans="1:6" ht="12.75" customHeight="1">
      <c r="A24" s="12" t="s">
        <v>78</v>
      </c>
      <c r="B24" s="10">
        <f t="shared" si="0"/>
        <v>54</v>
      </c>
      <c r="C24" s="24">
        <v>1</v>
      </c>
      <c r="D24" s="24">
        <v>0</v>
      </c>
      <c r="E24" s="24">
        <v>1</v>
      </c>
      <c r="F24" s="24">
        <v>52</v>
      </c>
    </row>
    <row r="25" spans="1:6" ht="12.75" customHeight="1">
      <c r="A25" s="12" t="s">
        <v>79</v>
      </c>
      <c r="B25" s="10">
        <f t="shared" si="0"/>
        <v>1</v>
      </c>
      <c r="C25" s="24">
        <v>1</v>
      </c>
      <c r="D25" s="24">
        <v>0</v>
      </c>
      <c r="E25" s="24">
        <v>0</v>
      </c>
      <c r="F25" s="24">
        <v>0</v>
      </c>
    </row>
    <row r="26" spans="1:6" ht="12.75" customHeight="1">
      <c r="A26" s="12" t="s">
        <v>80</v>
      </c>
      <c r="B26" s="10">
        <f t="shared" si="0"/>
        <v>5</v>
      </c>
      <c r="C26" s="24">
        <v>0</v>
      </c>
      <c r="D26" s="24">
        <v>0</v>
      </c>
      <c r="E26" s="24">
        <v>0</v>
      </c>
      <c r="F26" s="24">
        <v>5</v>
      </c>
    </row>
    <row r="27" spans="1:6" ht="12.75" customHeight="1">
      <c r="A27" s="12" t="s">
        <v>81</v>
      </c>
      <c r="B27" s="10">
        <f t="shared" si="0"/>
        <v>1</v>
      </c>
      <c r="C27" s="24">
        <v>1</v>
      </c>
      <c r="D27" s="24">
        <v>0</v>
      </c>
      <c r="E27" s="24">
        <v>0</v>
      </c>
      <c r="F27" s="24">
        <v>0</v>
      </c>
    </row>
    <row r="28" spans="1:6" ht="12.75" customHeight="1">
      <c r="A28" s="12" t="s">
        <v>82</v>
      </c>
      <c r="B28" s="10">
        <f t="shared" si="0"/>
        <v>0</v>
      </c>
      <c r="C28" s="24">
        <v>0</v>
      </c>
      <c r="D28" s="24">
        <v>0</v>
      </c>
      <c r="E28" s="24">
        <v>0</v>
      </c>
      <c r="F28" s="24">
        <v>0</v>
      </c>
    </row>
    <row r="29" spans="1:6" ht="12.75" customHeight="1">
      <c r="A29" s="12" t="s">
        <v>83</v>
      </c>
      <c r="B29" s="10">
        <f t="shared" si="0"/>
        <v>0</v>
      </c>
      <c r="C29" s="24">
        <v>0</v>
      </c>
      <c r="D29" s="24">
        <v>0</v>
      </c>
      <c r="E29" s="24">
        <v>0</v>
      </c>
      <c r="F29" s="24">
        <v>0</v>
      </c>
    </row>
    <row r="30" spans="1:6" ht="12.75" customHeight="1">
      <c r="A30" s="12" t="s">
        <v>84</v>
      </c>
      <c r="B30" s="10">
        <f t="shared" si="0"/>
        <v>0</v>
      </c>
      <c r="C30" s="24">
        <v>0</v>
      </c>
      <c r="D30" s="24">
        <v>0</v>
      </c>
      <c r="E30" s="24">
        <v>0</v>
      </c>
      <c r="F30" s="24">
        <v>0</v>
      </c>
    </row>
    <row r="31" spans="1:6" ht="12.75" customHeight="1">
      <c r="A31" s="12" t="s">
        <v>85</v>
      </c>
      <c r="B31" s="10">
        <f t="shared" si="0"/>
        <v>0</v>
      </c>
      <c r="C31" s="24">
        <v>0</v>
      </c>
      <c r="D31" s="24">
        <v>0</v>
      </c>
      <c r="E31" s="24">
        <v>0</v>
      </c>
      <c r="F31" s="24">
        <v>0</v>
      </c>
    </row>
    <row r="32" spans="1:6" ht="12.75" customHeight="1">
      <c r="A32" s="12" t="s">
        <v>86</v>
      </c>
      <c r="B32" s="10">
        <f t="shared" si="0"/>
        <v>0</v>
      </c>
      <c r="C32" s="24">
        <v>0</v>
      </c>
      <c r="D32" s="24">
        <v>0</v>
      </c>
      <c r="E32" s="24">
        <v>0</v>
      </c>
      <c r="F32" s="24">
        <v>0</v>
      </c>
    </row>
    <row r="33" spans="1:6" ht="12.75" customHeight="1">
      <c r="A33" s="12" t="s">
        <v>87</v>
      </c>
      <c r="B33" s="10">
        <f t="shared" si="0"/>
        <v>0</v>
      </c>
      <c r="C33" s="24">
        <v>0</v>
      </c>
      <c r="D33" s="24">
        <v>0</v>
      </c>
      <c r="E33" s="24">
        <v>0</v>
      </c>
      <c r="F33" s="24">
        <v>0</v>
      </c>
    </row>
    <row r="34" spans="1:6" ht="12.75" customHeight="1">
      <c r="A34" s="12" t="s">
        <v>88</v>
      </c>
      <c r="B34" s="10">
        <f t="shared" si="0"/>
        <v>1</v>
      </c>
      <c r="C34" s="24">
        <v>0</v>
      </c>
      <c r="D34" s="24">
        <v>0</v>
      </c>
      <c r="E34" s="24">
        <v>0</v>
      </c>
      <c r="F34" s="24">
        <v>1</v>
      </c>
    </row>
    <row r="35" spans="1:6" ht="12.75" customHeight="1">
      <c r="A35" s="12" t="s">
        <v>89</v>
      </c>
      <c r="B35" s="10">
        <f t="shared" si="0"/>
        <v>2</v>
      </c>
      <c r="C35" s="24">
        <v>0</v>
      </c>
      <c r="D35" s="24">
        <v>0</v>
      </c>
      <c r="E35" s="24">
        <v>0</v>
      </c>
      <c r="F35" s="24">
        <v>2</v>
      </c>
    </row>
    <row r="36" spans="1:6" ht="12.75" customHeight="1">
      <c r="A36" s="12" t="s">
        <v>90</v>
      </c>
      <c r="B36" s="10">
        <f t="shared" si="0"/>
        <v>2</v>
      </c>
      <c r="C36" s="24">
        <v>2</v>
      </c>
      <c r="D36" s="24">
        <v>0</v>
      </c>
      <c r="E36" s="24">
        <v>0</v>
      </c>
      <c r="F36" s="24">
        <v>0</v>
      </c>
    </row>
    <row r="37" spans="1:6" ht="12.75" customHeight="1">
      <c r="A37" s="12" t="s">
        <v>91</v>
      </c>
      <c r="B37" s="10">
        <f t="shared" si="0"/>
        <v>4</v>
      </c>
      <c r="C37" s="24">
        <v>0</v>
      </c>
      <c r="D37" s="24">
        <v>0</v>
      </c>
      <c r="E37" s="24">
        <v>3</v>
      </c>
      <c r="F37" s="24">
        <v>1</v>
      </c>
    </row>
    <row r="38" spans="1:6" ht="12.75" customHeight="1">
      <c r="A38" s="12" t="s">
        <v>92</v>
      </c>
      <c r="B38" s="10">
        <f t="shared" si="0"/>
        <v>1</v>
      </c>
      <c r="C38" s="24">
        <v>0</v>
      </c>
      <c r="D38" s="24">
        <v>0</v>
      </c>
      <c r="E38" s="24">
        <v>1</v>
      </c>
      <c r="F38" s="24">
        <v>0</v>
      </c>
    </row>
    <row r="39" spans="1:6" ht="12.75" customHeight="1">
      <c r="A39" s="12" t="s">
        <v>93</v>
      </c>
      <c r="B39" s="10">
        <f t="shared" si="0"/>
        <v>3</v>
      </c>
      <c r="C39" s="24">
        <v>0</v>
      </c>
      <c r="D39" s="24">
        <v>0</v>
      </c>
      <c r="E39" s="24">
        <v>0</v>
      </c>
      <c r="F39" s="24">
        <v>3</v>
      </c>
    </row>
    <row r="40" spans="1:6" ht="12.75" customHeight="1">
      <c r="A40" s="12" t="s">
        <v>94</v>
      </c>
      <c r="B40" s="10">
        <f t="shared" si="0"/>
        <v>5</v>
      </c>
      <c r="C40" s="24">
        <v>2</v>
      </c>
      <c r="D40" s="24">
        <v>0</v>
      </c>
      <c r="E40" s="24">
        <v>2</v>
      </c>
      <c r="F40" s="24">
        <v>1</v>
      </c>
    </row>
    <row r="41" spans="1:6" ht="12.75" customHeight="1">
      <c r="A41" s="12" t="s">
        <v>95</v>
      </c>
      <c r="B41" s="10">
        <f t="shared" si="0"/>
        <v>5</v>
      </c>
      <c r="C41" s="24">
        <v>3</v>
      </c>
      <c r="D41" s="24">
        <v>0</v>
      </c>
      <c r="E41" s="24">
        <v>0</v>
      </c>
      <c r="F41" s="24">
        <v>2</v>
      </c>
    </row>
    <row r="42" spans="1:6" ht="12.75" customHeight="1">
      <c r="A42" s="12" t="s">
        <v>96</v>
      </c>
      <c r="B42" s="10">
        <f t="shared" si="0"/>
        <v>0</v>
      </c>
      <c r="C42" s="24">
        <v>0</v>
      </c>
      <c r="D42" s="24">
        <v>0</v>
      </c>
      <c r="E42" s="24">
        <v>0</v>
      </c>
      <c r="F42" s="24">
        <v>0</v>
      </c>
    </row>
    <row r="43" spans="1:6" ht="12.75" customHeight="1">
      <c r="A43" s="12" t="s">
        <v>97</v>
      </c>
      <c r="B43" s="10">
        <f t="shared" si="0"/>
        <v>4</v>
      </c>
      <c r="C43" s="24">
        <v>0</v>
      </c>
      <c r="D43" s="24">
        <v>0</v>
      </c>
      <c r="E43" s="24">
        <v>1</v>
      </c>
      <c r="F43" s="24">
        <v>3</v>
      </c>
    </row>
    <row r="44" spans="1:6" ht="12.75" customHeight="1">
      <c r="A44" s="12" t="s">
        <v>98</v>
      </c>
      <c r="B44" s="10">
        <f t="shared" si="0"/>
        <v>0</v>
      </c>
      <c r="C44" s="24">
        <v>0</v>
      </c>
      <c r="D44" s="24">
        <v>0</v>
      </c>
      <c r="E44" s="24">
        <v>0</v>
      </c>
      <c r="F44" s="24">
        <v>0</v>
      </c>
    </row>
    <row r="45" spans="1:6" ht="12.75" customHeight="1">
      <c r="A45" s="12" t="s">
        <v>99</v>
      </c>
      <c r="B45" s="10">
        <f t="shared" si="0"/>
        <v>1</v>
      </c>
      <c r="C45" s="24">
        <v>0</v>
      </c>
      <c r="D45" s="24">
        <v>0</v>
      </c>
      <c r="E45" s="24">
        <v>1</v>
      </c>
      <c r="F45" s="24">
        <v>0</v>
      </c>
    </row>
    <row r="46" spans="1:6" ht="12.75" customHeight="1">
      <c r="A46" s="12" t="s">
        <v>100</v>
      </c>
      <c r="B46" s="10">
        <f t="shared" si="0"/>
        <v>0</v>
      </c>
      <c r="C46" s="24">
        <v>0</v>
      </c>
      <c r="D46" s="24">
        <v>0</v>
      </c>
      <c r="E46" s="24">
        <v>0</v>
      </c>
      <c r="F46" s="24">
        <v>0</v>
      </c>
    </row>
    <row r="47" spans="1:6" ht="12.75" customHeight="1">
      <c r="A47" s="12" t="s">
        <v>101</v>
      </c>
      <c r="B47" s="10">
        <f t="shared" si="0"/>
        <v>0</v>
      </c>
      <c r="C47" s="24">
        <v>0</v>
      </c>
      <c r="D47" s="24">
        <v>0</v>
      </c>
      <c r="E47" s="24">
        <v>0</v>
      </c>
      <c r="F47" s="24">
        <v>0</v>
      </c>
    </row>
    <row r="48" spans="1:6" ht="12.75" customHeight="1">
      <c r="A48" s="12" t="s">
        <v>102</v>
      </c>
      <c r="B48" s="10">
        <f t="shared" si="0"/>
        <v>0</v>
      </c>
      <c r="C48" s="24">
        <v>0</v>
      </c>
      <c r="D48" s="24">
        <v>0</v>
      </c>
      <c r="E48" s="24">
        <v>0</v>
      </c>
      <c r="F48" s="24">
        <v>0</v>
      </c>
    </row>
    <row r="49" spans="1:6" ht="12.75" customHeight="1">
      <c r="A49" s="12" t="s">
        <v>103</v>
      </c>
      <c r="B49" s="10">
        <f t="shared" si="0"/>
        <v>0</v>
      </c>
      <c r="C49" s="24">
        <v>0</v>
      </c>
      <c r="D49" s="24">
        <v>0</v>
      </c>
      <c r="E49" s="24">
        <v>0</v>
      </c>
      <c r="F49" s="24">
        <v>0</v>
      </c>
    </row>
    <row r="50" spans="1:6" ht="12.75" customHeight="1">
      <c r="A50" s="12" t="s">
        <v>104</v>
      </c>
      <c r="B50" s="10">
        <f t="shared" si="0"/>
        <v>0</v>
      </c>
      <c r="C50" s="24">
        <v>0</v>
      </c>
      <c r="D50" s="24">
        <v>0</v>
      </c>
      <c r="E50" s="24">
        <v>0</v>
      </c>
      <c r="F50" s="24">
        <v>0</v>
      </c>
    </row>
    <row r="51" spans="1:6" ht="12.75" customHeight="1">
      <c r="A51" s="12" t="s">
        <v>105</v>
      </c>
      <c r="B51" s="10">
        <f t="shared" si="0"/>
        <v>0</v>
      </c>
      <c r="C51" s="24">
        <v>0</v>
      </c>
      <c r="D51" s="24">
        <v>0</v>
      </c>
      <c r="E51" s="24">
        <v>0</v>
      </c>
      <c r="F51" s="24">
        <v>0</v>
      </c>
    </row>
    <row r="52" spans="1:6" ht="12.75" customHeight="1">
      <c r="A52" s="12" t="s">
        <v>106</v>
      </c>
      <c r="B52" s="10">
        <f t="shared" si="0"/>
        <v>0</v>
      </c>
      <c r="C52" s="24">
        <v>0</v>
      </c>
      <c r="D52" s="24">
        <v>0</v>
      </c>
      <c r="E52" s="24">
        <v>0</v>
      </c>
      <c r="F52" s="24">
        <v>0</v>
      </c>
    </row>
    <row r="53" spans="1:6" ht="12.75" customHeight="1">
      <c r="A53" s="12" t="s">
        <v>107</v>
      </c>
      <c r="B53" s="10">
        <f t="shared" si="0"/>
        <v>0</v>
      </c>
      <c r="C53" s="24">
        <v>0</v>
      </c>
      <c r="D53" s="24">
        <v>0</v>
      </c>
      <c r="E53" s="24">
        <v>0</v>
      </c>
      <c r="F53" s="24">
        <v>0</v>
      </c>
    </row>
    <row r="54" spans="1:6" ht="15.75">
      <c r="A54" s="12" t="s">
        <v>108</v>
      </c>
      <c r="B54" s="10">
        <f t="shared" si="0"/>
        <v>0</v>
      </c>
      <c r="C54" s="24">
        <v>0</v>
      </c>
      <c r="D54" s="24">
        <v>0</v>
      </c>
      <c r="E54" s="24">
        <v>0</v>
      </c>
      <c r="F54" s="24">
        <v>0</v>
      </c>
    </row>
    <row r="55" spans="1:6" ht="15.75">
      <c r="A55" s="12" t="s">
        <v>109</v>
      </c>
      <c r="B55" s="10">
        <f t="shared" si="0"/>
        <v>0</v>
      </c>
      <c r="C55" s="24">
        <v>0</v>
      </c>
      <c r="D55" s="24">
        <v>0</v>
      </c>
      <c r="E55" s="24">
        <v>0</v>
      </c>
      <c r="F55" s="24">
        <v>0</v>
      </c>
    </row>
    <row r="56" spans="1:6" ht="15.75">
      <c r="A56" s="12" t="s">
        <v>110</v>
      </c>
      <c r="B56" s="10">
        <f t="shared" si="0"/>
        <v>0</v>
      </c>
      <c r="C56" s="24">
        <v>0</v>
      </c>
      <c r="D56" s="24">
        <v>0</v>
      </c>
      <c r="E56" s="24">
        <v>0</v>
      </c>
      <c r="F56" s="24">
        <v>0</v>
      </c>
    </row>
    <row r="57" spans="1:6" ht="15.75">
      <c r="A57" s="12" t="s">
        <v>111</v>
      </c>
      <c r="B57" s="10">
        <f t="shared" si="0"/>
        <v>0</v>
      </c>
      <c r="C57" s="24">
        <v>0</v>
      </c>
      <c r="D57" s="24">
        <v>0</v>
      </c>
      <c r="E57" s="24">
        <v>0</v>
      </c>
      <c r="F57" s="24">
        <v>0</v>
      </c>
    </row>
    <row r="58" spans="1:6" ht="15.75">
      <c r="A58" s="12" t="s">
        <v>128</v>
      </c>
      <c r="B58" s="10">
        <f>SUM(C58:F58)</f>
        <v>1</v>
      </c>
      <c r="C58" s="24">
        <v>0</v>
      </c>
      <c r="D58" s="24">
        <v>0</v>
      </c>
      <c r="E58" s="24">
        <v>0</v>
      </c>
      <c r="F58" s="24">
        <v>1</v>
      </c>
    </row>
    <row r="59" spans="1:6" ht="14.25">
      <c r="A59" s="17" t="s">
        <v>112</v>
      </c>
      <c r="B59" s="16">
        <f>SUM(B7:B58)</f>
        <v>318</v>
      </c>
      <c r="C59" s="16">
        <f>SUM(C7:C58)</f>
        <v>17</v>
      </c>
      <c r="D59" s="16">
        <f>SUM(D7:D58)</f>
        <v>1</v>
      </c>
      <c r="E59" s="16">
        <f>SUM(E7:E58)</f>
        <v>35</v>
      </c>
      <c r="F59" s="16">
        <f>SUM(F7:F58)</f>
        <v>265</v>
      </c>
    </row>
    <row r="61" ht="12.75">
      <c r="D61" s="9"/>
    </row>
  </sheetData>
  <sheetProtection/>
  <mergeCells count="6">
    <mergeCell ref="A5:A6"/>
    <mergeCell ref="B5:B6"/>
    <mergeCell ref="C5:F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 r:id="rId1"/>
  <headerFooter alignWithMargins="0">
    <oddFooter>&amp;L&amp;"Arial,Cursiva"Análisis accidentes temporada estival
DGTM Y MM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29">
      <selection activeCell="N27" sqref="N27"/>
    </sheetView>
  </sheetViews>
  <sheetFormatPr defaultColWidth="11.421875" defaultRowHeight="12.75"/>
  <cols>
    <col min="1" max="1" width="24.7109375" style="5" bestFit="1" customWidth="1"/>
    <col min="2" max="2" width="11.140625" style="5" customWidth="1"/>
    <col min="3" max="3" width="5.8515625" style="1" bestFit="1" customWidth="1"/>
    <col min="4" max="4" width="5.28125" style="1" customWidth="1"/>
    <col min="5" max="5" width="4.7109375" style="1" customWidth="1"/>
    <col min="6" max="6" width="6.140625" style="1" customWidth="1"/>
    <col min="7" max="7" width="4.57421875" style="1" customWidth="1"/>
    <col min="8" max="8" width="6.140625" style="1" customWidth="1"/>
    <col min="9" max="9" width="4.57421875" style="1" customWidth="1"/>
    <col min="10" max="10" width="5.8515625" style="1" customWidth="1"/>
    <col min="11" max="11" width="6.7109375" style="1" customWidth="1"/>
    <col min="12" max="12" width="5.8515625" style="1" customWidth="1"/>
    <col min="13" max="13" width="1.8515625" style="0" customWidth="1"/>
    <col min="14" max="16384" width="11.421875" style="1" customWidth="1"/>
  </cols>
  <sheetData>
    <row r="1" spans="1:12" ht="15" customHeight="1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>
      <c r="A2" s="32" t="s">
        <v>116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A3" s="32" t="str">
        <f>'Cuadro 2.1.'!A3:F3</f>
        <v>Período 2019/2020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6.75" customHeight="1"/>
    <row r="5" spans="1:12" ht="15" customHeight="1">
      <c r="A5" s="42" t="s">
        <v>49</v>
      </c>
      <c r="B5" s="42" t="s">
        <v>33</v>
      </c>
      <c r="C5" s="42" t="s">
        <v>0</v>
      </c>
      <c r="D5" s="42"/>
      <c r="E5" s="43" t="s">
        <v>12</v>
      </c>
      <c r="F5" s="43"/>
      <c r="G5" s="43"/>
      <c r="H5" s="43"/>
      <c r="I5" s="43"/>
      <c r="J5" s="43"/>
      <c r="K5" s="43"/>
      <c r="L5" s="43"/>
    </row>
    <row r="6" spans="1:12" ht="15" customHeight="1">
      <c r="A6" s="42"/>
      <c r="B6" s="42"/>
      <c r="C6" s="42"/>
      <c r="D6" s="42"/>
      <c r="E6" s="12" t="s">
        <v>13</v>
      </c>
      <c r="F6" s="12"/>
      <c r="G6" s="12" t="s">
        <v>14</v>
      </c>
      <c r="H6" s="12"/>
      <c r="I6" s="12" t="s">
        <v>15</v>
      </c>
      <c r="J6" s="12"/>
      <c r="K6" s="12" t="s">
        <v>16</v>
      </c>
      <c r="L6" s="12"/>
    </row>
    <row r="7" spans="1:12" ht="15" customHeight="1">
      <c r="A7" s="42"/>
      <c r="B7" s="42"/>
      <c r="C7" s="20" t="s">
        <v>17</v>
      </c>
      <c r="D7" s="20" t="s">
        <v>18</v>
      </c>
      <c r="E7" s="20" t="s">
        <v>17</v>
      </c>
      <c r="F7" s="20" t="s">
        <v>60</v>
      </c>
      <c r="G7" s="20" t="s">
        <v>17</v>
      </c>
      <c r="H7" s="20" t="s">
        <v>60</v>
      </c>
      <c r="I7" s="20" t="s">
        <v>17</v>
      </c>
      <c r="J7" s="20" t="s">
        <v>60</v>
      </c>
      <c r="K7" s="20" t="s">
        <v>17</v>
      </c>
      <c r="L7" s="20" t="s">
        <v>60</v>
      </c>
    </row>
    <row r="8" spans="1:12" ht="12.75" customHeight="1">
      <c r="A8" s="12" t="s">
        <v>61</v>
      </c>
      <c r="B8" s="21">
        <f aca="true" t="shared" si="0" ref="B8:B59">SUM(C8:D8)</f>
        <v>7</v>
      </c>
      <c r="C8" s="22">
        <f aca="true" t="shared" si="1" ref="C8:C32">E8+G8+I8+K8</f>
        <v>7</v>
      </c>
      <c r="D8" s="22">
        <f aca="true" t="shared" si="2" ref="D8:D32">F8+H8+J8+L8</f>
        <v>0</v>
      </c>
      <c r="E8" s="23">
        <v>1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5</v>
      </c>
      <c r="L8" s="23">
        <v>0</v>
      </c>
    </row>
    <row r="9" spans="1:12" ht="12.75" customHeight="1">
      <c r="A9" s="12" t="s">
        <v>62</v>
      </c>
      <c r="B9" s="21">
        <f t="shared" si="0"/>
        <v>8</v>
      </c>
      <c r="C9" s="22">
        <f t="shared" si="1"/>
        <v>8</v>
      </c>
      <c r="D9" s="22">
        <f t="shared" si="2"/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8</v>
      </c>
      <c r="L9" s="23">
        <v>0</v>
      </c>
    </row>
    <row r="10" spans="1:12" ht="12.75" customHeight="1">
      <c r="A10" s="12" t="s">
        <v>63</v>
      </c>
      <c r="B10" s="21">
        <f t="shared" si="0"/>
        <v>4</v>
      </c>
      <c r="C10" s="22">
        <f t="shared" si="1"/>
        <v>4</v>
      </c>
      <c r="D10" s="22">
        <f t="shared" si="2"/>
        <v>0</v>
      </c>
      <c r="E10" s="23">
        <v>2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2</v>
      </c>
      <c r="L10" s="23">
        <v>0</v>
      </c>
    </row>
    <row r="11" spans="1:12" ht="12.75" customHeight="1">
      <c r="A11" s="12" t="s">
        <v>64</v>
      </c>
      <c r="B11" s="21">
        <f t="shared" si="0"/>
        <v>2</v>
      </c>
      <c r="C11" s="22">
        <f t="shared" si="1"/>
        <v>2</v>
      </c>
      <c r="D11" s="22">
        <f t="shared" si="2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2</v>
      </c>
      <c r="L11" s="23">
        <v>0</v>
      </c>
    </row>
    <row r="12" spans="1:12" ht="12.75" customHeight="1">
      <c r="A12" s="12" t="s">
        <v>65</v>
      </c>
      <c r="B12" s="21">
        <f t="shared" si="0"/>
        <v>4</v>
      </c>
      <c r="C12" s="22">
        <f t="shared" si="1"/>
        <v>4</v>
      </c>
      <c r="D12" s="22">
        <f t="shared" si="2"/>
        <v>0</v>
      </c>
      <c r="E12" s="23">
        <v>1</v>
      </c>
      <c r="F12" s="23">
        <v>0</v>
      </c>
      <c r="G12" s="23">
        <v>0</v>
      </c>
      <c r="H12" s="23">
        <v>0</v>
      </c>
      <c r="I12" s="23">
        <v>1</v>
      </c>
      <c r="J12" s="23">
        <v>0</v>
      </c>
      <c r="K12" s="23">
        <v>2</v>
      </c>
      <c r="L12" s="23">
        <v>0</v>
      </c>
    </row>
    <row r="13" spans="1:12" ht="12.75" customHeight="1">
      <c r="A13" s="12" t="s">
        <v>66</v>
      </c>
      <c r="B13" s="21">
        <f t="shared" si="0"/>
        <v>16</v>
      </c>
      <c r="C13" s="22">
        <f t="shared" si="1"/>
        <v>16</v>
      </c>
      <c r="D13" s="22">
        <f t="shared" si="2"/>
        <v>0</v>
      </c>
      <c r="E13" s="23">
        <v>1</v>
      </c>
      <c r="F13" s="23">
        <v>0</v>
      </c>
      <c r="G13" s="23">
        <v>0</v>
      </c>
      <c r="H13" s="23">
        <v>0</v>
      </c>
      <c r="I13" s="23">
        <v>6</v>
      </c>
      <c r="J13" s="23">
        <v>0</v>
      </c>
      <c r="K13" s="23">
        <v>9</v>
      </c>
      <c r="L13" s="23">
        <v>0</v>
      </c>
    </row>
    <row r="14" spans="1:12" ht="12.75" customHeight="1">
      <c r="A14" s="12" t="s">
        <v>67</v>
      </c>
      <c r="B14" s="21">
        <f t="shared" si="0"/>
        <v>0</v>
      </c>
      <c r="C14" s="22">
        <f t="shared" si="1"/>
        <v>0</v>
      </c>
      <c r="D14" s="22">
        <f t="shared" si="2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2.75" customHeight="1">
      <c r="A15" s="12" t="s">
        <v>68</v>
      </c>
      <c r="B15" s="21">
        <f t="shared" si="0"/>
        <v>2</v>
      </c>
      <c r="C15" s="22">
        <f aca="true" t="shared" si="3" ref="C15:D17">E15+G15+I15+K15</f>
        <v>2</v>
      </c>
      <c r="D15" s="22">
        <f t="shared" si="3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0</v>
      </c>
    </row>
    <row r="16" spans="1:12" ht="12.75" customHeight="1">
      <c r="A16" s="12" t="s">
        <v>69</v>
      </c>
      <c r="B16" s="21">
        <f t="shared" si="0"/>
        <v>13</v>
      </c>
      <c r="C16" s="22">
        <f t="shared" si="3"/>
        <v>13</v>
      </c>
      <c r="D16" s="22">
        <f t="shared" si="3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23">
        <v>12</v>
      </c>
      <c r="L16" s="23">
        <v>0</v>
      </c>
    </row>
    <row r="17" spans="1:12" ht="12.75" customHeight="1">
      <c r="A17" s="12" t="s">
        <v>70</v>
      </c>
      <c r="B17" s="21">
        <f t="shared" si="0"/>
        <v>0</v>
      </c>
      <c r="C17" s="22">
        <f t="shared" si="3"/>
        <v>0</v>
      </c>
      <c r="D17" s="22">
        <f t="shared" si="3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ht="12.75" customHeight="1">
      <c r="A18" s="12" t="s">
        <v>71</v>
      </c>
      <c r="B18" s="21">
        <f t="shared" si="0"/>
        <v>70</v>
      </c>
      <c r="C18" s="22">
        <f t="shared" si="1"/>
        <v>70</v>
      </c>
      <c r="D18" s="22">
        <f t="shared" si="2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70</v>
      </c>
      <c r="L18" s="23">
        <v>0</v>
      </c>
    </row>
    <row r="19" spans="1:12" ht="12.75" customHeight="1">
      <c r="A19" s="12" t="s">
        <v>72</v>
      </c>
      <c r="B19" s="21">
        <f t="shared" si="0"/>
        <v>9</v>
      </c>
      <c r="C19" s="22">
        <f>E19+G19+I19+K19</f>
        <v>9</v>
      </c>
      <c r="D19" s="22">
        <f>F19+H19+J19+L19</f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8</v>
      </c>
      <c r="L19" s="23">
        <v>0</v>
      </c>
    </row>
    <row r="20" spans="1:12" ht="12.75" customHeight="1">
      <c r="A20" s="12" t="s">
        <v>73</v>
      </c>
      <c r="B20" s="21">
        <f t="shared" si="0"/>
        <v>19</v>
      </c>
      <c r="C20" s="22">
        <f>E20+G20+I20+K20</f>
        <v>19</v>
      </c>
      <c r="D20" s="22">
        <f>F20+H20+J20+L20</f>
        <v>0</v>
      </c>
      <c r="E20" s="23">
        <v>0</v>
      </c>
      <c r="F20" s="23">
        <v>0</v>
      </c>
      <c r="G20" s="23">
        <v>0</v>
      </c>
      <c r="H20" s="23">
        <v>0</v>
      </c>
      <c r="I20" s="23">
        <v>4</v>
      </c>
      <c r="J20" s="23">
        <v>0</v>
      </c>
      <c r="K20" s="23">
        <v>15</v>
      </c>
      <c r="L20" s="23">
        <v>0</v>
      </c>
    </row>
    <row r="21" spans="1:12" ht="12.75" customHeight="1">
      <c r="A21" s="12" t="s">
        <v>74</v>
      </c>
      <c r="B21" s="21">
        <f t="shared" si="0"/>
        <v>0</v>
      </c>
      <c r="C21" s="22">
        <f t="shared" si="1"/>
        <v>0</v>
      </c>
      <c r="D21" s="22">
        <f t="shared" si="2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2.75" customHeight="1">
      <c r="A22" s="12" t="s">
        <v>75</v>
      </c>
      <c r="B22" s="21">
        <f t="shared" si="0"/>
        <v>44</v>
      </c>
      <c r="C22" s="22">
        <f t="shared" si="1"/>
        <v>44</v>
      </c>
      <c r="D22" s="22">
        <f t="shared" si="2"/>
        <v>0</v>
      </c>
      <c r="E22" s="23">
        <v>1</v>
      </c>
      <c r="F22" s="23">
        <v>0</v>
      </c>
      <c r="G22" s="23">
        <v>1</v>
      </c>
      <c r="H22" s="23">
        <v>0</v>
      </c>
      <c r="I22" s="23">
        <v>1</v>
      </c>
      <c r="J22" s="23">
        <v>0</v>
      </c>
      <c r="K22" s="23">
        <v>41</v>
      </c>
      <c r="L22" s="23">
        <v>0</v>
      </c>
    </row>
    <row r="23" spans="1:12" ht="12.75" customHeight="1">
      <c r="A23" s="12" t="s">
        <v>76</v>
      </c>
      <c r="B23" s="21">
        <f t="shared" si="0"/>
        <v>4</v>
      </c>
      <c r="C23" s="22">
        <f t="shared" si="1"/>
        <v>4</v>
      </c>
      <c r="D23" s="22">
        <f t="shared" si="2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0</v>
      </c>
      <c r="K23" s="23">
        <v>1</v>
      </c>
      <c r="L23" s="23">
        <v>0</v>
      </c>
    </row>
    <row r="24" spans="1:12" ht="12.75" customHeight="1">
      <c r="A24" s="12" t="s">
        <v>77</v>
      </c>
      <c r="B24" s="21">
        <f t="shared" si="0"/>
        <v>26</v>
      </c>
      <c r="C24" s="22">
        <f>E24+G24+I24+K24</f>
        <v>26</v>
      </c>
      <c r="D24" s="22">
        <f>F24+H24+J24+L24</f>
        <v>0</v>
      </c>
      <c r="E24" s="23">
        <v>1</v>
      </c>
      <c r="F24" s="23">
        <v>0</v>
      </c>
      <c r="G24" s="23">
        <v>0</v>
      </c>
      <c r="H24" s="23">
        <v>0</v>
      </c>
      <c r="I24" s="23">
        <v>8</v>
      </c>
      <c r="J24" s="23">
        <v>0</v>
      </c>
      <c r="K24" s="23">
        <v>17</v>
      </c>
      <c r="L24" s="23">
        <v>0</v>
      </c>
    </row>
    <row r="25" spans="1:12" ht="12.75" customHeight="1">
      <c r="A25" s="12" t="s">
        <v>78</v>
      </c>
      <c r="B25" s="21">
        <f t="shared" si="0"/>
        <v>54</v>
      </c>
      <c r="C25" s="22">
        <f t="shared" si="1"/>
        <v>54</v>
      </c>
      <c r="D25" s="22">
        <f t="shared" si="2"/>
        <v>0</v>
      </c>
      <c r="E25" s="23">
        <v>1</v>
      </c>
      <c r="F25" s="23">
        <v>0</v>
      </c>
      <c r="G25" s="23">
        <v>0</v>
      </c>
      <c r="H25" s="23">
        <v>0</v>
      </c>
      <c r="I25" s="23">
        <v>1</v>
      </c>
      <c r="J25" s="23">
        <v>0</v>
      </c>
      <c r="K25" s="23">
        <v>52</v>
      </c>
      <c r="L25" s="23">
        <v>0</v>
      </c>
    </row>
    <row r="26" spans="1:12" ht="12.75" customHeight="1">
      <c r="A26" s="12" t="s">
        <v>79</v>
      </c>
      <c r="B26" s="21">
        <f t="shared" si="0"/>
        <v>1</v>
      </c>
      <c r="C26" s="22">
        <f>E26+G26+I26+K26</f>
        <v>0</v>
      </c>
      <c r="D26" s="22">
        <f>F26+H26+J26+L26</f>
        <v>1</v>
      </c>
      <c r="E26" s="23">
        <v>0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12.75" customHeight="1">
      <c r="A27" s="12" t="s">
        <v>80</v>
      </c>
      <c r="B27" s="21">
        <f t="shared" si="0"/>
        <v>5</v>
      </c>
      <c r="C27" s="22">
        <f>E27+G27+I27+K27</f>
        <v>5</v>
      </c>
      <c r="D27" s="22">
        <f>F27+H27+J27+L27</f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5</v>
      </c>
      <c r="L27" s="23">
        <v>0</v>
      </c>
    </row>
    <row r="28" spans="1:12" ht="12.75" customHeight="1">
      <c r="A28" s="12" t="s">
        <v>81</v>
      </c>
      <c r="B28" s="21">
        <f t="shared" si="0"/>
        <v>1</v>
      </c>
      <c r="C28" s="22">
        <f t="shared" si="1"/>
        <v>1</v>
      </c>
      <c r="D28" s="22">
        <f t="shared" si="2"/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12.75" customHeight="1">
      <c r="A29" s="12" t="s">
        <v>82</v>
      </c>
      <c r="B29" s="21">
        <f t="shared" si="0"/>
        <v>0</v>
      </c>
      <c r="C29" s="22">
        <f t="shared" si="1"/>
        <v>0</v>
      </c>
      <c r="D29" s="22">
        <f t="shared" si="2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2.75" customHeight="1">
      <c r="A30" s="12" t="s">
        <v>83</v>
      </c>
      <c r="B30" s="21">
        <f t="shared" si="0"/>
        <v>0</v>
      </c>
      <c r="C30" s="22">
        <f t="shared" si="1"/>
        <v>0</v>
      </c>
      <c r="D30" s="22">
        <f t="shared" si="2"/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2.75" customHeight="1">
      <c r="A31" s="12" t="s">
        <v>84</v>
      </c>
      <c r="B31" s="21">
        <f t="shared" si="0"/>
        <v>0</v>
      </c>
      <c r="C31" s="22">
        <f t="shared" si="1"/>
        <v>0</v>
      </c>
      <c r="D31" s="22">
        <f t="shared" si="2"/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2.75" customHeight="1">
      <c r="A32" s="12" t="s">
        <v>85</v>
      </c>
      <c r="B32" s="21">
        <f t="shared" si="0"/>
        <v>0</v>
      </c>
      <c r="C32" s="22">
        <f t="shared" si="1"/>
        <v>0</v>
      </c>
      <c r="D32" s="22">
        <f t="shared" si="2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2.75" customHeight="1">
      <c r="A33" s="12" t="s">
        <v>86</v>
      </c>
      <c r="B33" s="21">
        <f t="shared" si="0"/>
        <v>0</v>
      </c>
      <c r="C33" s="22">
        <f>E33+G33+I33+K33</f>
        <v>0</v>
      </c>
      <c r="D33" s="22">
        <f>F33+H33+J33+L33</f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1:12" ht="12.75" customHeight="1">
      <c r="A34" s="12" t="s">
        <v>87</v>
      </c>
      <c r="B34" s="21">
        <f t="shared" si="0"/>
        <v>0</v>
      </c>
      <c r="C34" s="22">
        <f aca="true" t="shared" si="4" ref="C34:D40">E34+G34+I34+K34</f>
        <v>0</v>
      </c>
      <c r="D34" s="22">
        <f t="shared" si="4"/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2" ht="12.75" customHeight="1">
      <c r="A35" s="12" t="s">
        <v>88</v>
      </c>
      <c r="B35" s="21">
        <f t="shared" si="0"/>
        <v>1</v>
      </c>
      <c r="C35" s="22">
        <f>E35+G35+I35+K35</f>
        <v>0</v>
      </c>
      <c r="D35" s="22">
        <f>F35+H35+J35+L35</f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</v>
      </c>
    </row>
    <row r="36" spans="1:12" ht="12.75" customHeight="1">
      <c r="A36" s="12" t="s">
        <v>89</v>
      </c>
      <c r="B36" s="21">
        <f t="shared" si="0"/>
        <v>2</v>
      </c>
      <c r="C36" s="22">
        <f t="shared" si="4"/>
        <v>0</v>
      </c>
      <c r="D36" s="22">
        <f t="shared" si="4"/>
        <v>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2</v>
      </c>
    </row>
    <row r="37" spans="1:12" ht="12.75" customHeight="1">
      <c r="A37" s="12" t="s">
        <v>90</v>
      </c>
      <c r="B37" s="21">
        <f t="shared" si="0"/>
        <v>2</v>
      </c>
      <c r="C37" s="22">
        <f t="shared" si="4"/>
        <v>0</v>
      </c>
      <c r="D37" s="22">
        <f t="shared" si="4"/>
        <v>2</v>
      </c>
      <c r="E37" s="23">
        <v>0</v>
      </c>
      <c r="F37" s="23">
        <v>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2.75" customHeight="1">
      <c r="A38" s="12" t="s">
        <v>91</v>
      </c>
      <c r="B38" s="21">
        <f t="shared" si="0"/>
        <v>4</v>
      </c>
      <c r="C38" s="22">
        <f>E38+G38+I38+K38</f>
        <v>4</v>
      </c>
      <c r="D38" s="22">
        <f>F38+H38+J38+L38</f>
        <v>0</v>
      </c>
      <c r="E38" s="23">
        <v>0</v>
      </c>
      <c r="F38" s="23">
        <v>0</v>
      </c>
      <c r="G38" s="23">
        <v>0</v>
      </c>
      <c r="H38" s="23">
        <v>0</v>
      </c>
      <c r="I38" s="23">
        <v>3</v>
      </c>
      <c r="J38" s="23">
        <v>0</v>
      </c>
      <c r="K38" s="23">
        <v>1</v>
      </c>
      <c r="L38" s="23">
        <v>0</v>
      </c>
    </row>
    <row r="39" spans="1:12" ht="12.75" customHeight="1">
      <c r="A39" s="12" t="s">
        <v>92</v>
      </c>
      <c r="B39" s="21">
        <f t="shared" si="0"/>
        <v>1</v>
      </c>
      <c r="C39" s="22">
        <f>E39+G39+I39+K39</f>
        <v>1</v>
      </c>
      <c r="D39" s="22">
        <f>F39+H39+J39+L39</f>
        <v>0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0</v>
      </c>
      <c r="K39" s="23">
        <v>0</v>
      </c>
      <c r="L39" s="23">
        <v>0</v>
      </c>
    </row>
    <row r="40" spans="1:12" ht="12.75" customHeight="1">
      <c r="A40" s="12" t="s">
        <v>93</v>
      </c>
      <c r="B40" s="21">
        <f t="shared" si="0"/>
        <v>3</v>
      </c>
      <c r="C40" s="22">
        <f t="shared" si="4"/>
        <v>0</v>
      </c>
      <c r="D40" s="22">
        <f t="shared" si="4"/>
        <v>3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</v>
      </c>
    </row>
    <row r="41" spans="1:12" ht="12.75" customHeight="1">
      <c r="A41" s="12" t="s">
        <v>94</v>
      </c>
      <c r="B41" s="21">
        <f t="shared" si="0"/>
        <v>5</v>
      </c>
      <c r="C41" s="22">
        <f aca="true" t="shared" si="5" ref="C41:C52">E41+G41+I41+K41</f>
        <v>5</v>
      </c>
      <c r="D41" s="22">
        <f aca="true" t="shared" si="6" ref="D41:D52">F41+H41+J41+L41</f>
        <v>0</v>
      </c>
      <c r="E41" s="23">
        <v>2</v>
      </c>
      <c r="F41" s="23">
        <v>0</v>
      </c>
      <c r="G41" s="23">
        <v>0</v>
      </c>
      <c r="H41" s="23">
        <v>0</v>
      </c>
      <c r="I41" s="23">
        <v>2</v>
      </c>
      <c r="J41" s="23">
        <v>0</v>
      </c>
      <c r="K41" s="23">
        <v>1</v>
      </c>
      <c r="L41" s="23">
        <v>0</v>
      </c>
    </row>
    <row r="42" spans="1:12" ht="12.75" customHeight="1">
      <c r="A42" s="12" t="s">
        <v>95</v>
      </c>
      <c r="B42" s="21">
        <f t="shared" si="0"/>
        <v>5</v>
      </c>
      <c r="C42" s="22">
        <f t="shared" si="5"/>
        <v>0</v>
      </c>
      <c r="D42" s="22">
        <f t="shared" si="6"/>
        <v>5</v>
      </c>
      <c r="E42" s="23">
        <v>0</v>
      </c>
      <c r="F42" s="23">
        <v>3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</v>
      </c>
    </row>
    <row r="43" spans="1:12" ht="12.75" customHeight="1">
      <c r="A43" s="12" t="s">
        <v>96</v>
      </c>
      <c r="B43" s="21">
        <f t="shared" si="0"/>
        <v>0</v>
      </c>
      <c r="C43" s="22">
        <f t="shared" si="5"/>
        <v>0</v>
      </c>
      <c r="D43" s="22">
        <f t="shared" si="6"/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1:12" ht="12.75" customHeight="1">
      <c r="A44" s="12" t="s">
        <v>97</v>
      </c>
      <c r="B44" s="21">
        <f t="shared" si="0"/>
        <v>4</v>
      </c>
      <c r="C44" s="22">
        <f t="shared" si="5"/>
        <v>4</v>
      </c>
      <c r="D44" s="22">
        <f t="shared" si="6"/>
        <v>0</v>
      </c>
      <c r="E44" s="23">
        <v>0</v>
      </c>
      <c r="F44" s="23">
        <v>0</v>
      </c>
      <c r="G44" s="23">
        <v>0</v>
      </c>
      <c r="H44" s="23">
        <v>0</v>
      </c>
      <c r="I44" s="23">
        <v>1</v>
      </c>
      <c r="J44" s="23">
        <v>0</v>
      </c>
      <c r="K44" s="23">
        <v>3</v>
      </c>
      <c r="L44" s="23">
        <v>0</v>
      </c>
    </row>
    <row r="45" spans="1:12" ht="12.75" customHeight="1">
      <c r="A45" s="12" t="s">
        <v>98</v>
      </c>
      <c r="B45" s="21">
        <f t="shared" si="0"/>
        <v>0</v>
      </c>
      <c r="C45" s="22">
        <f t="shared" si="5"/>
        <v>0</v>
      </c>
      <c r="D45" s="22">
        <f t="shared" si="6"/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1:12" ht="12.75" customHeight="1">
      <c r="A46" s="12" t="s">
        <v>99</v>
      </c>
      <c r="B46" s="21">
        <f t="shared" si="0"/>
        <v>1</v>
      </c>
      <c r="C46" s="22">
        <f t="shared" si="5"/>
        <v>1</v>
      </c>
      <c r="D46" s="22">
        <f t="shared" si="6"/>
        <v>0</v>
      </c>
      <c r="E46" s="23">
        <v>0</v>
      </c>
      <c r="F46" s="23">
        <v>0</v>
      </c>
      <c r="G46" s="23">
        <v>0</v>
      </c>
      <c r="H46" s="23">
        <v>0</v>
      </c>
      <c r="I46" s="23">
        <v>1</v>
      </c>
      <c r="J46" s="23">
        <v>0</v>
      </c>
      <c r="K46" s="23">
        <v>0</v>
      </c>
      <c r="L46" s="23">
        <v>0</v>
      </c>
    </row>
    <row r="47" spans="1:12" ht="12.75" customHeight="1">
      <c r="A47" s="12" t="s">
        <v>100</v>
      </c>
      <c r="B47" s="21">
        <f t="shared" si="0"/>
        <v>0</v>
      </c>
      <c r="C47" s="22">
        <f t="shared" si="5"/>
        <v>0</v>
      </c>
      <c r="D47" s="22">
        <f t="shared" si="6"/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1:12" ht="12.75" customHeight="1">
      <c r="A48" s="12" t="s">
        <v>101</v>
      </c>
      <c r="B48" s="21">
        <f t="shared" si="0"/>
        <v>0</v>
      </c>
      <c r="C48" s="22">
        <f t="shared" si="5"/>
        <v>0</v>
      </c>
      <c r="D48" s="22">
        <f t="shared" si="6"/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</row>
    <row r="49" spans="1:13" s="6" customFormat="1" ht="12.75" customHeight="1">
      <c r="A49" s="12" t="s">
        <v>102</v>
      </c>
      <c r="B49" s="21">
        <f t="shared" si="0"/>
        <v>0</v>
      </c>
      <c r="C49" s="22">
        <f t="shared" si="5"/>
        <v>0</v>
      </c>
      <c r="D49" s="22">
        <f t="shared" si="6"/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/>
    </row>
    <row r="50" spans="1:12" ht="12.75" customHeight="1">
      <c r="A50" s="12" t="s">
        <v>103</v>
      </c>
      <c r="B50" s="21">
        <f t="shared" si="0"/>
        <v>0</v>
      </c>
      <c r="C50" s="22">
        <f t="shared" si="5"/>
        <v>0</v>
      </c>
      <c r="D50" s="22">
        <f t="shared" si="6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1:12" ht="12.75" customHeight="1">
      <c r="A51" s="12" t="s">
        <v>104</v>
      </c>
      <c r="B51" s="21">
        <f t="shared" si="0"/>
        <v>0</v>
      </c>
      <c r="C51" s="22">
        <f t="shared" si="5"/>
        <v>0</v>
      </c>
      <c r="D51" s="22">
        <f t="shared" si="6"/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1:12" ht="12.75" customHeight="1">
      <c r="A52" s="12" t="s">
        <v>105</v>
      </c>
      <c r="B52" s="21">
        <f t="shared" si="0"/>
        <v>0</v>
      </c>
      <c r="C52" s="22">
        <f t="shared" si="5"/>
        <v>0</v>
      </c>
      <c r="D52" s="22">
        <f t="shared" si="6"/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1:12" ht="12.75" customHeight="1">
      <c r="A53" s="12" t="s">
        <v>106</v>
      </c>
      <c r="B53" s="21">
        <f t="shared" si="0"/>
        <v>0</v>
      </c>
      <c r="C53" s="22">
        <f aca="true" t="shared" si="7" ref="C53:C58">E53+G53+I53+K53</f>
        <v>0</v>
      </c>
      <c r="D53" s="22">
        <f aca="true" t="shared" si="8" ref="D53:D58">F53+H53+J53+L53</f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12.75" customHeight="1">
      <c r="A54" s="12" t="s">
        <v>107</v>
      </c>
      <c r="B54" s="21">
        <f t="shared" si="0"/>
        <v>0</v>
      </c>
      <c r="C54" s="22">
        <f>E54+G54+I54+K54</f>
        <v>0</v>
      </c>
      <c r="D54" s="22">
        <f>F54+H54+J54+L54</f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ht="12.75" customHeight="1">
      <c r="A55" s="12" t="s">
        <v>108</v>
      </c>
      <c r="B55" s="21">
        <f t="shared" si="0"/>
        <v>0</v>
      </c>
      <c r="C55" s="22">
        <f t="shared" si="7"/>
        <v>0</v>
      </c>
      <c r="D55" s="22">
        <f t="shared" si="8"/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1:12" ht="12.75" customHeight="1">
      <c r="A56" s="12" t="s">
        <v>109</v>
      </c>
      <c r="B56" s="21">
        <f t="shared" si="0"/>
        <v>0</v>
      </c>
      <c r="C56" s="22">
        <f>E56+G56+I56+K56</f>
        <v>0</v>
      </c>
      <c r="D56" s="22">
        <f>F56+H56+J56+L56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</row>
    <row r="57" spans="1:13" ht="15" customHeight="1">
      <c r="A57" s="12" t="s">
        <v>110</v>
      </c>
      <c r="B57" s="21">
        <f t="shared" si="0"/>
        <v>0</v>
      </c>
      <c r="C57" s="22">
        <f>E57+G57+I57+K57</f>
        <v>0</v>
      </c>
      <c r="D57" s="22">
        <f>F57+H57+J57+L57</f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7"/>
    </row>
    <row r="58" spans="1:12" ht="15" customHeight="1">
      <c r="A58" s="12" t="s">
        <v>111</v>
      </c>
      <c r="B58" s="21">
        <f t="shared" si="0"/>
        <v>0</v>
      </c>
      <c r="C58" s="22">
        <f t="shared" si="7"/>
        <v>0</v>
      </c>
      <c r="D58" s="22">
        <f t="shared" si="8"/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2">
        <v>0</v>
      </c>
    </row>
    <row r="59" spans="1:12" ht="15" customHeight="1">
      <c r="A59" s="12" t="s">
        <v>128</v>
      </c>
      <c r="B59" s="21">
        <f t="shared" si="0"/>
        <v>1</v>
      </c>
      <c r="C59" s="22">
        <f>E59+G59+I59+K59</f>
        <v>1</v>
      </c>
      <c r="D59" s="22">
        <f>F59+H59+J59+L59</f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1</v>
      </c>
      <c r="L59" s="22">
        <v>0</v>
      </c>
    </row>
    <row r="60" spans="1:12" ht="15.75">
      <c r="A60" s="17" t="s">
        <v>112</v>
      </c>
      <c r="B60" s="18">
        <f>SUM(B8:B59)</f>
        <v>318</v>
      </c>
      <c r="C60" s="18">
        <f aca="true" t="shared" si="9" ref="C60:L60">SUM(C8:C59)</f>
        <v>304</v>
      </c>
      <c r="D60" s="18">
        <f t="shared" si="9"/>
        <v>14</v>
      </c>
      <c r="E60" s="18">
        <f t="shared" si="9"/>
        <v>11</v>
      </c>
      <c r="F60" s="18">
        <f t="shared" si="9"/>
        <v>6</v>
      </c>
      <c r="G60" s="18">
        <f t="shared" si="9"/>
        <v>1</v>
      </c>
      <c r="H60" s="18">
        <f t="shared" si="9"/>
        <v>0</v>
      </c>
      <c r="I60" s="18">
        <f t="shared" si="9"/>
        <v>35</v>
      </c>
      <c r="J60" s="18">
        <f t="shared" si="9"/>
        <v>0</v>
      </c>
      <c r="K60" s="18">
        <f t="shared" si="9"/>
        <v>257</v>
      </c>
      <c r="L60" s="18">
        <f t="shared" si="9"/>
        <v>8</v>
      </c>
    </row>
    <row r="64" ht="12.75">
      <c r="B64" s="8"/>
    </row>
    <row r="66" ht="12.75">
      <c r="C66" s="9"/>
    </row>
    <row r="68" ht="12.75">
      <c r="C68" s="9"/>
    </row>
  </sheetData>
  <sheetProtection/>
  <mergeCells count="7">
    <mergeCell ref="A1:L1"/>
    <mergeCell ref="A3:L3"/>
    <mergeCell ref="A2:L2"/>
    <mergeCell ref="A5:A7"/>
    <mergeCell ref="C5:D6"/>
    <mergeCell ref="B5:B7"/>
    <mergeCell ref="E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 r:id="rId1"/>
  <headerFooter alignWithMargins="0">
    <oddFooter>&amp;L&amp;"Arial,Cursiva"Análisis accidentes temporada estival
DGTM Y MM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tabSelected="1" zoomScalePageLayoutView="0" workbookViewId="0" topLeftCell="A1">
      <selection activeCell="G43" sqref="G43"/>
    </sheetView>
  </sheetViews>
  <sheetFormatPr defaultColWidth="11.421875" defaultRowHeight="12.75"/>
  <cols>
    <col min="1" max="1" width="7.00390625" style="50" customWidth="1"/>
    <col min="2" max="2" width="6.7109375" style="50" customWidth="1"/>
    <col min="3" max="3" width="8.00390625" style="50" bestFit="1" customWidth="1"/>
    <col min="4" max="16384" width="11.421875" style="46" customWidth="1"/>
  </cols>
  <sheetData>
    <row r="2" spans="2:8" ht="18.75">
      <c r="B2" s="50" t="s">
        <v>59</v>
      </c>
      <c r="C2" s="50" t="s">
        <v>11</v>
      </c>
      <c r="H2" s="57" t="s">
        <v>43</v>
      </c>
    </row>
    <row r="3" spans="1:8" ht="15.75">
      <c r="A3" s="50" t="s">
        <v>1</v>
      </c>
      <c r="B3" s="50">
        <f>'Cuadro 2.5.'!F60</f>
        <v>6</v>
      </c>
      <c r="C3" s="50">
        <f>'Cuadro 2.5.'!E60</f>
        <v>11</v>
      </c>
      <c r="H3" s="56" t="s">
        <v>144</v>
      </c>
    </row>
    <row r="4" spans="1:8" ht="15.75">
      <c r="A4" s="50" t="s">
        <v>2</v>
      </c>
      <c r="B4" s="50">
        <f>'Cuadro 2.5.'!H60</f>
        <v>0</v>
      </c>
      <c r="C4" s="50">
        <f>'Cuadro 2.5.'!G60</f>
        <v>1</v>
      </c>
      <c r="G4" s="45"/>
      <c r="H4" s="56" t="s">
        <v>137</v>
      </c>
    </row>
    <row r="5" spans="1:3" ht="12.75">
      <c r="A5" s="50" t="s">
        <v>3</v>
      </c>
      <c r="B5" s="50">
        <f>'Cuadro 2.5.'!J60</f>
        <v>0</v>
      </c>
      <c r="C5" s="50">
        <f>'Cuadro 2.5.'!I60</f>
        <v>35</v>
      </c>
    </row>
    <row r="6" spans="1:3" ht="12.75">
      <c r="A6" s="50" t="s">
        <v>4</v>
      </c>
      <c r="B6" s="50">
        <f>'Cuadro 2.5.'!L60</f>
        <v>8</v>
      </c>
      <c r="C6" s="50">
        <f>'Cuadro 2.5.'!K60</f>
        <v>257</v>
      </c>
    </row>
    <row r="8" ht="12.75">
      <c r="C8" s="50">
        <f>SUM(B3:B6)+SUM(C3:C6)</f>
        <v>318</v>
      </c>
    </row>
    <row r="10" ht="12.75">
      <c r="B10" s="66"/>
    </row>
  </sheetData>
  <sheetProtection/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scale="78" r:id="rId2"/>
  <headerFooter alignWithMargins="0">
    <oddFooter>&amp;L&amp;"Arial,Cursiva"Análisis accidentes temporada estival
DGTM Y MM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3" width="8.57421875" style="50" customWidth="1"/>
    <col min="4" max="11" width="11.421875" style="46" customWidth="1"/>
    <col min="12" max="12" width="11.421875" style="50" customWidth="1"/>
    <col min="13" max="13" width="17.28125" style="50" customWidth="1"/>
    <col min="14" max="17" width="11.421875" style="50" customWidth="1"/>
    <col min="18" max="18" width="5.421875" style="50" customWidth="1"/>
    <col min="19" max="19" width="9.00390625" style="46" customWidth="1"/>
    <col min="20" max="20" width="3.28125" style="46" customWidth="1"/>
    <col min="21" max="16384" width="11.421875" style="46" customWidth="1"/>
  </cols>
  <sheetData>
    <row r="1" spans="1:20" s="44" customFormat="1" ht="19.5">
      <c r="A1" s="48"/>
      <c r="B1" s="48"/>
      <c r="C1" s="49"/>
      <c r="D1" s="45"/>
      <c r="G1" s="47" t="s">
        <v>34</v>
      </c>
      <c r="L1" s="52" t="s">
        <v>19</v>
      </c>
      <c r="M1" s="52"/>
      <c r="N1" s="52"/>
      <c r="O1" s="52"/>
      <c r="P1" s="52"/>
      <c r="Q1" s="52"/>
      <c r="R1" s="53"/>
      <c r="S1" s="46"/>
      <c r="T1" s="46"/>
    </row>
    <row r="2" spans="1:20" s="44" customFormat="1" ht="19.5">
      <c r="A2" s="48"/>
      <c r="B2" s="48"/>
      <c r="C2" s="49"/>
      <c r="D2" s="45"/>
      <c r="G2" s="56" t="s">
        <v>19</v>
      </c>
      <c r="L2" s="52" t="s">
        <v>20</v>
      </c>
      <c r="M2" s="52"/>
      <c r="N2" s="52"/>
      <c r="O2" s="52"/>
      <c r="P2" s="52"/>
      <c r="Q2" s="52"/>
      <c r="R2" s="52"/>
      <c r="S2" s="46"/>
      <c r="T2" s="46"/>
    </row>
    <row r="3" spans="1:18" s="44" customFormat="1" ht="19.5">
      <c r="A3" s="48"/>
      <c r="B3" s="48"/>
      <c r="C3" s="49"/>
      <c r="D3" s="45"/>
      <c r="G3" s="56" t="s">
        <v>137</v>
      </c>
      <c r="L3" s="52" t="s">
        <v>29</v>
      </c>
      <c r="M3" s="52"/>
      <c r="N3" s="54"/>
      <c r="O3" s="54"/>
      <c r="P3" s="54"/>
      <c r="Q3" s="54"/>
      <c r="R3" s="48"/>
    </row>
    <row r="4" spans="3:4" ht="12.75">
      <c r="C4" s="49"/>
      <c r="D4" s="45"/>
    </row>
    <row r="6" spans="1:6" ht="12.75">
      <c r="A6" s="48" t="s">
        <v>1</v>
      </c>
      <c r="B6" s="48">
        <f>'Cuadro 2.1.'!C59</f>
        <v>17</v>
      </c>
      <c r="C6" s="51">
        <f>B6/$B$10</f>
        <v>0.05345911949685535</v>
      </c>
      <c r="F6" s="45"/>
    </row>
    <row r="7" spans="1:3" ht="12.75">
      <c r="A7" s="48" t="s">
        <v>2</v>
      </c>
      <c r="B7" s="48">
        <f>'Cuadro 2.1.'!D59</f>
        <v>1</v>
      </c>
      <c r="C7" s="51">
        <f>B7/$B$10</f>
        <v>0.0031446540880503146</v>
      </c>
    </row>
    <row r="8" spans="1:3" ht="12.75">
      <c r="A8" s="48" t="s">
        <v>3</v>
      </c>
      <c r="B8" s="48">
        <f>'Cuadro 2.1.'!E59</f>
        <v>35</v>
      </c>
      <c r="C8" s="51">
        <f>B8/$B$10</f>
        <v>0.11006289308176101</v>
      </c>
    </row>
    <row r="9" spans="1:3" ht="12.75">
      <c r="A9" s="50" t="s">
        <v>4</v>
      </c>
      <c r="B9" s="48">
        <f>'Cuadro 2.1.'!F59</f>
        <v>265</v>
      </c>
      <c r="C9" s="51">
        <f>B9/$B$10</f>
        <v>0.8333333333333334</v>
      </c>
    </row>
    <row r="10" spans="2:3" ht="12.75">
      <c r="B10" s="50">
        <f>SUM(B6:B9)</f>
        <v>318</v>
      </c>
      <c r="C10" s="50">
        <v>5</v>
      </c>
    </row>
    <row r="11" ht="12.75">
      <c r="C11" s="50">
        <v>6</v>
      </c>
    </row>
    <row r="12" ht="12.75">
      <c r="C12" s="50">
        <v>7</v>
      </c>
    </row>
    <row r="13" ht="12.75">
      <c r="C13" s="50">
        <v>8</v>
      </c>
    </row>
    <row r="14" ht="12.75">
      <c r="C14" s="50">
        <v>9</v>
      </c>
    </row>
    <row r="15" ht="12.75">
      <c r="C15" s="50">
        <v>10</v>
      </c>
    </row>
    <row r="16" ht="12.75">
      <c r="C16" s="50">
        <v>11</v>
      </c>
    </row>
    <row r="17" ht="12.75">
      <c r="C17" s="50">
        <v>12</v>
      </c>
    </row>
    <row r="18" ht="12.75">
      <c r="C18" s="50">
        <v>13</v>
      </c>
    </row>
    <row r="19" ht="12.75">
      <c r="C19" s="50">
        <v>14</v>
      </c>
    </row>
    <row r="20" ht="12.75">
      <c r="C20" s="50">
        <v>15</v>
      </c>
    </row>
    <row r="21" ht="12.75">
      <c r="C21" s="50">
        <v>16</v>
      </c>
    </row>
    <row r="22" ht="12.75">
      <c r="C22" s="50">
        <v>17</v>
      </c>
    </row>
    <row r="23" ht="12.75">
      <c r="C23" s="50">
        <v>18</v>
      </c>
    </row>
    <row r="24" ht="12.75">
      <c r="C24" s="50">
        <v>19</v>
      </c>
    </row>
    <row r="25" ht="12.75">
      <c r="C25" s="50">
        <v>20</v>
      </c>
    </row>
    <row r="26" ht="12.75">
      <c r="C26" s="50">
        <v>21</v>
      </c>
    </row>
    <row r="27" ht="12.75">
      <c r="C27" s="50">
        <v>22</v>
      </c>
    </row>
    <row r="28" ht="12.75">
      <c r="C28" s="50">
        <v>23</v>
      </c>
    </row>
    <row r="29" spans="3:7" ht="15.75">
      <c r="C29" s="50">
        <v>24</v>
      </c>
      <c r="G29" s="47" t="s">
        <v>35</v>
      </c>
    </row>
    <row r="30" spans="3:7" ht="15.75">
      <c r="C30" s="50">
        <v>25</v>
      </c>
      <c r="G30" s="56" t="s">
        <v>20</v>
      </c>
    </row>
    <row r="31" spans="3:7" ht="15.75">
      <c r="C31" s="50">
        <v>26</v>
      </c>
      <c r="G31" s="56" t="s">
        <v>137</v>
      </c>
    </row>
    <row r="32" ht="12.75">
      <c r="C32" s="50">
        <v>27</v>
      </c>
    </row>
    <row r="33" ht="12.75">
      <c r="C33" s="50">
        <v>28</v>
      </c>
    </row>
    <row r="34" ht="12.75">
      <c r="C34" s="50">
        <v>29</v>
      </c>
    </row>
    <row r="35" ht="12.75">
      <c r="C35" s="50">
        <v>30</v>
      </c>
    </row>
    <row r="36" ht="12.75">
      <c r="C36" s="50">
        <v>31</v>
      </c>
    </row>
    <row r="37" ht="12.75">
      <c r="C37" s="50">
        <v>32</v>
      </c>
    </row>
    <row r="38" ht="12.75">
      <c r="C38" s="50">
        <v>33</v>
      </c>
    </row>
    <row r="39" ht="12.75">
      <c r="C39" s="50">
        <v>34</v>
      </c>
    </row>
    <row r="40" ht="12.75">
      <c r="C40" s="50">
        <v>35</v>
      </c>
    </row>
    <row r="41" ht="12.75">
      <c r="C41" s="50">
        <v>36</v>
      </c>
    </row>
    <row r="42" spans="3:13" ht="12.75">
      <c r="C42" s="50">
        <v>37</v>
      </c>
      <c r="M42" s="50">
        <f>6.6+0.7</f>
        <v>7.3</v>
      </c>
    </row>
    <row r="43" spans="3:13" ht="12.75">
      <c r="C43" s="50">
        <v>38</v>
      </c>
      <c r="M43" s="55">
        <f>20/272</f>
        <v>0.07352941176470588</v>
      </c>
    </row>
    <row r="44" ht="12.75">
      <c r="C44" s="50">
        <v>39</v>
      </c>
    </row>
    <row r="45" ht="12.75">
      <c r="C45" s="50">
        <v>40</v>
      </c>
    </row>
    <row r="46" ht="12.75">
      <c r="C46" s="50">
        <v>41</v>
      </c>
    </row>
    <row r="51" ht="9.75" customHeight="1"/>
  </sheetData>
  <sheetProtection/>
  <mergeCells count="3">
    <mergeCell ref="L1:Q1"/>
    <mergeCell ref="L2:R2"/>
    <mergeCell ref="L3:M3"/>
  </mergeCells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7" r:id="rId2"/>
  <headerFooter alignWithMargins="0">
    <oddFooter>&amp;L&amp;"Arial,Cursiva"Análisis accidentados temporada estival
DGTM Y MM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5" zoomScaleNormal="85" zoomScalePageLayoutView="0" workbookViewId="0" topLeftCell="A1">
      <selection activeCell="B23" sqref="B23"/>
    </sheetView>
  </sheetViews>
  <sheetFormatPr defaultColWidth="11.421875" defaultRowHeight="12.75"/>
  <cols>
    <col min="1" max="1" width="5.57421875" style="59" bestFit="1" customWidth="1"/>
    <col min="2" max="2" width="4.140625" style="50" bestFit="1" customWidth="1"/>
    <col min="3" max="3" width="6.140625" style="50" bestFit="1" customWidth="1"/>
    <col min="4" max="13" width="11.421875" style="46" customWidth="1"/>
    <col min="14" max="17" width="11.421875" style="50" customWidth="1"/>
    <col min="18" max="16384" width="11.421875" style="46" customWidth="1"/>
  </cols>
  <sheetData>
    <row r="1" spans="1:16" ht="18.75">
      <c r="A1" s="50" t="s">
        <v>135</v>
      </c>
      <c r="B1" s="50">
        <v>1</v>
      </c>
      <c r="C1" s="55">
        <f>B1/$B$35</f>
        <v>0.0031446540880503146</v>
      </c>
      <c r="H1" s="57" t="s">
        <v>36</v>
      </c>
      <c r="N1" s="50" t="s">
        <v>135</v>
      </c>
      <c r="O1" s="50">
        <v>1</v>
      </c>
      <c r="P1" s="50">
        <v>29</v>
      </c>
    </row>
    <row r="2" spans="1:16" ht="12" customHeight="1">
      <c r="A2" s="50" t="s">
        <v>123</v>
      </c>
      <c r="B2" s="50">
        <v>1</v>
      </c>
      <c r="C2" s="55">
        <f aca="true" t="shared" si="0" ref="C2:C29">B2/$B$35</f>
        <v>0.0031446540880503146</v>
      </c>
      <c r="I2" s="60" t="s">
        <v>138</v>
      </c>
      <c r="N2" s="50" t="s">
        <v>123</v>
      </c>
      <c r="O2" s="50">
        <v>1</v>
      </c>
      <c r="P2" s="50">
        <v>28</v>
      </c>
    </row>
    <row r="3" spans="1:16" ht="12" customHeight="1">
      <c r="A3" s="50" t="s">
        <v>134</v>
      </c>
      <c r="B3" s="50">
        <v>4</v>
      </c>
      <c r="C3" s="55">
        <f t="shared" si="0"/>
        <v>0.012578616352201259</v>
      </c>
      <c r="I3" s="60" t="s">
        <v>137</v>
      </c>
      <c r="N3" s="50" t="s">
        <v>134</v>
      </c>
      <c r="O3" s="50">
        <v>4</v>
      </c>
      <c r="P3" s="50">
        <v>27</v>
      </c>
    </row>
    <row r="4" spans="1:16" ht="18" customHeight="1">
      <c r="A4" s="50" t="s">
        <v>124</v>
      </c>
      <c r="B4" s="50">
        <v>5</v>
      </c>
      <c r="C4" s="55">
        <f t="shared" si="0"/>
        <v>0.015723270440251572</v>
      </c>
      <c r="G4" s="45"/>
      <c r="N4" s="50" t="s">
        <v>124</v>
      </c>
      <c r="O4" s="50">
        <v>5</v>
      </c>
      <c r="P4" s="50">
        <v>26</v>
      </c>
    </row>
    <row r="5" spans="1:16" ht="12" customHeight="1">
      <c r="A5" s="50" t="s">
        <v>125</v>
      </c>
      <c r="B5" s="50">
        <v>5</v>
      </c>
      <c r="C5" s="55">
        <f t="shared" si="0"/>
        <v>0.015723270440251572</v>
      </c>
      <c r="N5" s="50" t="s">
        <v>125</v>
      </c>
      <c r="O5" s="50">
        <v>5</v>
      </c>
      <c r="P5" s="50">
        <v>25</v>
      </c>
    </row>
    <row r="6" spans="1:16" ht="12" customHeight="1">
      <c r="A6" s="50" t="s">
        <v>122</v>
      </c>
      <c r="B6" s="50">
        <v>3</v>
      </c>
      <c r="C6" s="55">
        <f t="shared" si="0"/>
        <v>0.009433962264150943</v>
      </c>
      <c r="N6" s="50" t="s">
        <v>122</v>
      </c>
      <c r="O6" s="50">
        <v>3</v>
      </c>
      <c r="P6" s="50">
        <v>24</v>
      </c>
    </row>
    <row r="7" spans="1:16" ht="12" customHeight="1">
      <c r="A7" s="50" t="s">
        <v>126</v>
      </c>
      <c r="B7" s="50">
        <v>1</v>
      </c>
      <c r="C7" s="55">
        <f t="shared" si="0"/>
        <v>0.0031446540880503146</v>
      </c>
      <c r="N7" s="50" t="s">
        <v>126</v>
      </c>
      <c r="O7" s="50">
        <v>1</v>
      </c>
      <c r="P7" s="50">
        <v>23</v>
      </c>
    </row>
    <row r="8" spans="1:16" ht="12" customHeight="1">
      <c r="A8" s="50" t="s">
        <v>133</v>
      </c>
      <c r="B8" s="50">
        <v>4</v>
      </c>
      <c r="C8" s="55">
        <f t="shared" si="0"/>
        <v>0.012578616352201259</v>
      </c>
      <c r="N8" s="50" t="s">
        <v>133</v>
      </c>
      <c r="O8" s="50">
        <v>4</v>
      </c>
      <c r="P8" s="50">
        <v>22</v>
      </c>
    </row>
    <row r="9" spans="1:16" ht="12" customHeight="1">
      <c r="A9" s="50" t="s">
        <v>56</v>
      </c>
      <c r="B9" s="50">
        <v>2</v>
      </c>
      <c r="C9" s="55">
        <f t="shared" si="0"/>
        <v>0.006289308176100629</v>
      </c>
      <c r="N9" s="50" t="s">
        <v>56</v>
      </c>
      <c r="O9" s="50">
        <v>2</v>
      </c>
      <c r="P9" s="50">
        <v>21</v>
      </c>
    </row>
    <row r="10" spans="1:16" ht="12" customHeight="1">
      <c r="A10" s="50" t="s">
        <v>58</v>
      </c>
      <c r="B10" s="50">
        <v>2</v>
      </c>
      <c r="C10" s="55">
        <f t="shared" si="0"/>
        <v>0.006289308176100629</v>
      </c>
      <c r="N10" s="50" t="s">
        <v>58</v>
      </c>
      <c r="O10" s="50">
        <v>2</v>
      </c>
      <c r="P10" s="50">
        <v>20</v>
      </c>
    </row>
    <row r="11" spans="1:16" ht="12" customHeight="1">
      <c r="A11" s="50" t="s">
        <v>136</v>
      </c>
      <c r="B11" s="50">
        <v>1</v>
      </c>
      <c r="C11" s="55">
        <f t="shared" si="0"/>
        <v>0.0031446540880503146</v>
      </c>
      <c r="N11" s="50" t="s">
        <v>136</v>
      </c>
      <c r="O11" s="50">
        <v>1</v>
      </c>
      <c r="P11" s="50">
        <v>19</v>
      </c>
    </row>
    <row r="12" spans="1:16" ht="12" customHeight="1">
      <c r="A12" s="50" t="s">
        <v>47</v>
      </c>
      <c r="B12" s="50">
        <v>1</v>
      </c>
      <c r="C12" s="55">
        <f t="shared" si="0"/>
        <v>0.0031446540880503146</v>
      </c>
      <c r="N12" s="50" t="s">
        <v>47</v>
      </c>
      <c r="O12" s="50">
        <v>1</v>
      </c>
      <c r="P12" s="50">
        <v>18</v>
      </c>
    </row>
    <row r="13" spans="1:16" ht="12" customHeight="1">
      <c r="A13" s="50" t="s">
        <v>121</v>
      </c>
      <c r="B13" s="50">
        <v>5</v>
      </c>
      <c r="C13" s="55">
        <f t="shared" si="0"/>
        <v>0.015723270440251572</v>
      </c>
      <c r="N13" s="50" t="s">
        <v>121</v>
      </c>
      <c r="O13" s="50">
        <v>5</v>
      </c>
      <c r="P13" s="50">
        <v>17</v>
      </c>
    </row>
    <row r="14" spans="1:16" ht="12" customHeight="1">
      <c r="A14" s="50" t="s">
        <v>132</v>
      </c>
      <c r="B14" s="50">
        <v>1</v>
      </c>
      <c r="C14" s="55">
        <f t="shared" si="0"/>
        <v>0.0031446540880503146</v>
      </c>
      <c r="N14" s="50" t="s">
        <v>132</v>
      </c>
      <c r="O14" s="50">
        <v>1</v>
      </c>
      <c r="P14" s="50">
        <v>16</v>
      </c>
    </row>
    <row r="15" spans="1:16" ht="12" customHeight="1">
      <c r="A15" s="50" t="s">
        <v>57</v>
      </c>
      <c r="B15" s="50">
        <v>54</v>
      </c>
      <c r="C15" s="55">
        <f t="shared" si="0"/>
        <v>0.16981132075471697</v>
      </c>
      <c r="N15" s="50" t="s">
        <v>57</v>
      </c>
      <c r="O15" s="50">
        <v>54</v>
      </c>
      <c r="P15" s="50">
        <v>15</v>
      </c>
    </row>
    <row r="16" spans="1:16" ht="12" customHeight="1">
      <c r="A16" s="50" t="s">
        <v>45</v>
      </c>
      <c r="B16" s="50">
        <v>26</v>
      </c>
      <c r="C16" s="55">
        <f t="shared" si="0"/>
        <v>0.08176100628930817</v>
      </c>
      <c r="N16" s="50" t="s">
        <v>45</v>
      </c>
      <c r="O16" s="50">
        <v>26</v>
      </c>
      <c r="P16" s="50">
        <v>14</v>
      </c>
    </row>
    <row r="17" spans="1:16" ht="12" customHeight="1">
      <c r="A17" s="50" t="s">
        <v>52</v>
      </c>
      <c r="B17" s="50">
        <v>4</v>
      </c>
      <c r="C17" s="55">
        <f t="shared" si="0"/>
        <v>0.012578616352201259</v>
      </c>
      <c r="N17" s="50" t="s">
        <v>52</v>
      </c>
      <c r="O17" s="50">
        <v>4</v>
      </c>
      <c r="P17" s="50">
        <v>13</v>
      </c>
    </row>
    <row r="18" spans="1:16" ht="12" customHeight="1">
      <c r="A18" s="50" t="s">
        <v>51</v>
      </c>
      <c r="B18" s="50">
        <v>44</v>
      </c>
      <c r="C18" s="55">
        <f t="shared" si="0"/>
        <v>0.13836477987421383</v>
      </c>
      <c r="N18" s="50" t="s">
        <v>51</v>
      </c>
      <c r="O18" s="50">
        <v>44</v>
      </c>
      <c r="P18" s="50">
        <v>12</v>
      </c>
    </row>
    <row r="19" spans="1:16" ht="12" customHeight="1">
      <c r="A19" s="50" t="s">
        <v>24</v>
      </c>
      <c r="B19" s="50">
        <v>19</v>
      </c>
      <c r="C19" s="55">
        <f t="shared" si="0"/>
        <v>0.059748427672955975</v>
      </c>
      <c r="N19" s="50" t="s">
        <v>24</v>
      </c>
      <c r="O19" s="50">
        <v>19</v>
      </c>
      <c r="P19" s="50">
        <v>11</v>
      </c>
    </row>
    <row r="20" spans="1:16" ht="12" customHeight="1">
      <c r="A20" s="50" t="s">
        <v>55</v>
      </c>
      <c r="B20" s="50">
        <v>9</v>
      </c>
      <c r="C20" s="55">
        <f t="shared" si="0"/>
        <v>0.02830188679245283</v>
      </c>
      <c r="N20" s="50" t="s">
        <v>55</v>
      </c>
      <c r="O20" s="50">
        <v>9</v>
      </c>
      <c r="P20" s="50">
        <v>10</v>
      </c>
    </row>
    <row r="21" spans="1:16" ht="12" customHeight="1">
      <c r="A21" s="50" t="s">
        <v>23</v>
      </c>
      <c r="B21" s="50">
        <v>70</v>
      </c>
      <c r="C21" s="55">
        <f t="shared" si="0"/>
        <v>0.22012578616352202</v>
      </c>
      <c r="N21" s="50" t="s">
        <v>23</v>
      </c>
      <c r="O21" s="50">
        <v>70</v>
      </c>
      <c r="P21" s="50">
        <v>9</v>
      </c>
    </row>
    <row r="22" spans="1:16" ht="12" customHeight="1">
      <c r="A22" s="50" t="s">
        <v>22</v>
      </c>
      <c r="B22" s="50">
        <v>13</v>
      </c>
      <c r="C22" s="55">
        <f t="shared" si="0"/>
        <v>0.040880503144654086</v>
      </c>
      <c r="N22" s="50" t="s">
        <v>22</v>
      </c>
      <c r="O22" s="50">
        <v>13</v>
      </c>
      <c r="P22" s="50">
        <v>8</v>
      </c>
    </row>
    <row r="23" spans="1:16" ht="12" customHeight="1">
      <c r="A23" s="50" t="s">
        <v>131</v>
      </c>
      <c r="B23" s="50">
        <v>2</v>
      </c>
      <c r="C23" s="55">
        <f t="shared" si="0"/>
        <v>0.006289308176100629</v>
      </c>
      <c r="N23" s="50" t="s">
        <v>131</v>
      </c>
      <c r="O23" s="50">
        <v>2</v>
      </c>
      <c r="P23" s="50">
        <v>7</v>
      </c>
    </row>
    <row r="24" spans="1:16" ht="12" customHeight="1">
      <c r="A24" s="50" t="s">
        <v>21</v>
      </c>
      <c r="B24" s="50">
        <v>16</v>
      </c>
      <c r="C24" s="55">
        <f t="shared" si="0"/>
        <v>0.050314465408805034</v>
      </c>
      <c r="N24" s="50" t="s">
        <v>21</v>
      </c>
      <c r="O24" s="50">
        <v>16</v>
      </c>
      <c r="P24" s="50">
        <v>6</v>
      </c>
    </row>
    <row r="25" spans="1:16" ht="12" customHeight="1">
      <c r="A25" s="50" t="s">
        <v>130</v>
      </c>
      <c r="B25" s="50">
        <v>4</v>
      </c>
      <c r="C25" s="55">
        <f t="shared" si="0"/>
        <v>0.012578616352201259</v>
      </c>
      <c r="N25" s="50" t="s">
        <v>130</v>
      </c>
      <c r="O25" s="50">
        <v>4</v>
      </c>
      <c r="P25" s="50">
        <v>5</v>
      </c>
    </row>
    <row r="26" spans="1:16" ht="12" customHeight="1">
      <c r="A26" s="50" t="s">
        <v>129</v>
      </c>
      <c r="B26" s="50">
        <v>2</v>
      </c>
      <c r="C26" s="55">
        <f t="shared" si="0"/>
        <v>0.006289308176100629</v>
      </c>
      <c r="N26" s="50" t="s">
        <v>129</v>
      </c>
      <c r="O26" s="50">
        <v>2</v>
      </c>
      <c r="P26" s="50">
        <v>4</v>
      </c>
    </row>
    <row r="27" spans="1:16" ht="12" customHeight="1">
      <c r="A27" s="50" t="s">
        <v>120</v>
      </c>
      <c r="B27" s="50">
        <v>4</v>
      </c>
      <c r="C27" s="55">
        <f t="shared" si="0"/>
        <v>0.012578616352201259</v>
      </c>
      <c r="N27" s="50" t="s">
        <v>120</v>
      </c>
      <c r="O27" s="50">
        <v>4</v>
      </c>
      <c r="P27" s="50">
        <v>3</v>
      </c>
    </row>
    <row r="28" spans="1:16" ht="12" customHeight="1">
      <c r="A28" s="50" t="s">
        <v>48</v>
      </c>
      <c r="B28" s="50">
        <v>8</v>
      </c>
      <c r="C28" s="55">
        <f t="shared" si="0"/>
        <v>0.025157232704402517</v>
      </c>
      <c r="N28" s="50" t="s">
        <v>48</v>
      </c>
      <c r="O28" s="50">
        <v>8</v>
      </c>
      <c r="P28" s="50">
        <v>2</v>
      </c>
    </row>
    <row r="29" spans="1:16" ht="12" customHeight="1">
      <c r="A29" s="50" t="s">
        <v>44</v>
      </c>
      <c r="B29" s="50">
        <v>7</v>
      </c>
      <c r="C29" s="55">
        <f t="shared" si="0"/>
        <v>0.0220125786163522</v>
      </c>
      <c r="N29" s="50" t="s">
        <v>44</v>
      </c>
      <c r="O29" s="50">
        <v>7</v>
      </c>
      <c r="P29" s="50">
        <v>1</v>
      </c>
    </row>
    <row r="30" spans="1:3" ht="12.75">
      <c r="A30" s="50"/>
      <c r="C30" s="58"/>
    </row>
    <row r="31" spans="1:3" ht="12.75">
      <c r="A31" s="50"/>
      <c r="C31" s="58"/>
    </row>
    <row r="32" ht="12.75">
      <c r="A32" s="50"/>
    </row>
    <row r="35" ht="12.75">
      <c r="B35" s="50">
        <f>SUM(B1:B34)</f>
        <v>318</v>
      </c>
    </row>
  </sheetData>
  <sheetProtection/>
  <printOptions horizontalCentered="1" verticalCentered="1"/>
  <pageMargins left="0.7874015748031497" right="0.7874015748031497" top="0.8267716535433072" bottom="0.984251968503937" header="0.5118110236220472" footer="0.5118110236220472"/>
  <pageSetup fitToHeight="1" fitToWidth="1" horizontalDpi="600" verticalDpi="600" orientation="portrait" scale="78" r:id="rId2"/>
  <headerFooter alignWithMargins="0">
    <oddFooter>&amp;L&amp;"Arial,Cursiva"Análisis accidentes temporada estival
DGTM Y MM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4">
      <selection activeCell="A7" sqref="A7:F59"/>
    </sheetView>
  </sheetViews>
  <sheetFormatPr defaultColWidth="11.421875" defaultRowHeight="12.75"/>
  <cols>
    <col min="1" max="1" width="24.7109375" style="2" bestFit="1" customWidth="1"/>
    <col min="2" max="2" width="15.421875" style="2" customWidth="1"/>
    <col min="3" max="6" width="12.7109375" style="1" customWidth="1"/>
    <col min="7" max="7" width="1.7109375" style="0" customWidth="1"/>
  </cols>
  <sheetData>
    <row r="1" spans="1:6" ht="14.25">
      <c r="A1" s="32" t="s">
        <v>115</v>
      </c>
      <c r="B1" s="32"/>
      <c r="C1" s="32"/>
      <c r="D1" s="32"/>
      <c r="E1" s="32"/>
      <c r="F1" s="32"/>
    </row>
    <row r="2" spans="1:6" ht="14.25">
      <c r="A2" s="32" t="s">
        <v>116</v>
      </c>
      <c r="B2" s="32"/>
      <c r="C2" s="32"/>
      <c r="D2" s="32"/>
      <c r="E2" s="32"/>
      <c r="F2" s="32"/>
    </row>
    <row r="3" spans="1:6" ht="14.25">
      <c r="A3" s="32" t="str">
        <f>'Cuadro 2.1.'!A3:F3</f>
        <v>Período 2019/2020</v>
      </c>
      <c r="B3" s="32"/>
      <c r="C3" s="32"/>
      <c r="D3" s="32"/>
      <c r="E3" s="32"/>
      <c r="F3" s="32"/>
    </row>
    <row r="5" spans="1:6" ht="16.5" customHeight="1">
      <c r="A5" s="29" t="s">
        <v>49</v>
      </c>
      <c r="B5" s="29" t="s">
        <v>30</v>
      </c>
      <c r="C5" s="33" t="s">
        <v>31</v>
      </c>
      <c r="D5" s="34"/>
      <c r="E5" s="34"/>
      <c r="F5" s="35"/>
    </row>
    <row r="6" spans="1:6" ht="15" customHeight="1">
      <c r="A6" s="30"/>
      <c r="B6" s="30"/>
      <c r="C6" s="13" t="s">
        <v>5</v>
      </c>
      <c r="D6" s="14" t="s">
        <v>6</v>
      </c>
      <c r="E6" s="13" t="s">
        <v>7</v>
      </c>
      <c r="F6" s="15" t="s">
        <v>8</v>
      </c>
    </row>
    <row r="7" spans="1:6" ht="12.75" customHeight="1">
      <c r="A7" s="12" t="s">
        <v>61</v>
      </c>
      <c r="B7" s="11">
        <f aca="true" t="shared" si="0" ref="B7:B39">SUM(C7:F7)</f>
        <v>7</v>
      </c>
      <c r="C7" s="25">
        <v>0</v>
      </c>
      <c r="D7" s="25">
        <v>1</v>
      </c>
      <c r="E7" s="25">
        <v>2</v>
      </c>
      <c r="F7" s="25">
        <v>4</v>
      </c>
    </row>
    <row r="8" spans="1:6" ht="12.75" customHeight="1">
      <c r="A8" s="12" t="s">
        <v>62</v>
      </c>
      <c r="B8" s="11">
        <f t="shared" si="0"/>
        <v>8</v>
      </c>
      <c r="C8" s="25">
        <v>0</v>
      </c>
      <c r="D8" s="25">
        <v>6</v>
      </c>
      <c r="E8" s="25">
        <v>1</v>
      </c>
      <c r="F8" s="25">
        <v>1</v>
      </c>
    </row>
    <row r="9" spans="1:6" ht="12.75" customHeight="1">
      <c r="A9" s="12" t="s">
        <v>63</v>
      </c>
      <c r="B9" s="11">
        <f t="shared" si="0"/>
        <v>4</v>
      </c>
      <c r="C9" s="25">
        <v>0</v>
      </c>
      <c r="D9" s="25">
        <v>1</v>
      </c>
      <c r="E9" s="25">
        <v>1</v>
      </c>
      <c r="F9" s="25">
        <v>2</v>
      </c>
    </row>
    <row r="10" spans="1:6" ht="12.75" customHeight="1">
      <c r="A10" s="12" t="s">
        <v>64</v>
      </c>
      <c r="B10" s="11">
        <f t="shared" si="0"/>
        <v>2</v>
      </c>
      <c r="C10" s="25">
        <v>0</v>
      </c>
      <c r="D10" s="25">
        <v>0</v>
      </c>
      <c r="E10" s="25">
        <v>1</v>
      </c>
      <c r="F10" s="25">
        <v>1</v>
      </c>
    </row>
    <row r="11" spans="1:6" ht="12.75" customHeight="1">
      <c r="A11" s="12" t="s">
        <v>65</v>
      </c>
      <c r="B11" s="11">
        <f t="shared" si="0"/>
        <v>4</v>
      </c>
      <c r="C11" s="25">
        <v>1</v>
      </c>
      <c r="D11" s="25">
        <v>1</v>
      </c>
      <c r="E11" s="25">
        <v>1</v>
      </c>
      <c r="F11" s="25">
        <v>1</v>
      </c>
    </row>
    <row r="12" spans="1:6" ht="12.75" customHeight="1">
      <c r="A12" s="12" t="s">
        <v>66</v>
      </c>
      <c r="B12" s="11">
        <f t="shared" si="0"/>
        <v>16</v>
      </c>
      <c r="C12" s="25">
        <v>0</v>
      </c>
      <c r="D12" s="25">
        <v>6</v>
      </c>
      <c r="E12" s="25">
        <v>2</v>
      </c>
      <c r="F12" s="25">
        <v>8</v>
      </c>
    </row>
    <row r="13" spans="1:6" ht="12.75" customHeight="1">
      <c r="A13" s="12" t="s">
        <v>67</v>
      </c>
      <c r="B13" s="11">
        <f t="shared" si="0"/>
        <v>0</v>
      </c>
      <c r="C13" s="25">
        <v>0</v>
      </c>
      <c r="D13" s="25">
        <v>0</v>
      </c>
      <c r="E13" s="25">
        <v>0</v>
      </c>
      <c r="F13" s="25">
        <v>0</v>
      </c>
    </row>
    <row r="14" spans="1:6" ht="12.75" customHeight="1">
      <c r="A14" s="12" t="s">
        <v>68</v>
      </c>
      <c r="B14" s="11">
        <f t="shared" si="0"/>
        <v>2</v>
      </c>
      <c r="C14" s="25">
        <v>0</v>
      </c>
      <c r="D14" s="25">
        <v>2</v>
      </c>
      <c r="E14" s="25">
        <v>0</v>
      </c>
      <c r="F14" s="25">
        <v>0</v>
      </c>
    </row>
    <row r="15" spans="1:6" ht="12.75" customHeight="1">
      <c r="A15" s="12" t="s">
        <v>69</v>
      </c>
      <c r="B15" s="11">
        <f t="shared" si="0"/>
        <v>13</v>
      </c>
      <c r="C15" s="25">
        <v>0</v>
      </c>
      <c r="D15" s="25">
        <v>9</v>
      </c>
      <c r="E15" s="25">
        <v>2</v>
      </c>
      <c r="F15" s="25">
        <v>2</v>
      </c>
    </row>
    <row r="16" spans="1:6" ht="12.75" customHeight="1">
      <c r="A16" s="12" t="s">
        <v>70</v>
      </c>
      <c r="B16" s="11">
        <f t="shared" si="0"/>
        <v>0</v>
      </c>
      <c r="C16" s="25">
        <v>0</v>
      </c>
      <c r="D16" s="25">
        <v>0</v>
      </c>
      <c r="E16" s="25">
        <v>0</v>
      </c>
      <c r="F16" s="25">
        <v>0</v>
      </c>
    </row>
    <row r="17" spans="1:6" ht="12.75" customHeight="1">
      <c r="A17" s="12" t="s">
        <v>71</v>
      </c>
      <c r="B17" s="11">
        <f t="shared" si="0"/>
        <v>70</v>
      </c>
      <c r="C17" s="25">
        <v>1</v>
      </c>
      <c r="D17" s="25">
        <v>31</v>
      </c>
      <c r="E17" s="25">
        <v>17</v>
      </c>
      <c r="F17" s="25">
        <v>21</v>
      </c>
    </row>
    <row r="18" spans="1:6" ht="12.75" customHeight="1">
      <c r="A18" s="12" t="s">
        <v>72</v>
      </c>
      <c r="B18" s="11">
        <f t="shared" si="0"/>
        <v>9</v>
      </c>
      <c r="C18" s="25">
        <v>1</v>
      </c>
      <c r="D18" s="25">
        <v>4</v>
      </c>
      <c r="E18" s="25">
        <v>0</v>
      </c>
      <c r="F18" s="25">
        <v>4</v>
      </c>
    </row>
    <row r="19" spans="1:6" ht="12.75" customHeight="1">
      <c r="A19" s="12" t="s">
        <v>73</v>
      </c>
      <c r="B19" s="11">
        <f t="shared" si="0"/>
        <v>19</v>
      </c>
      <c r="C19" s="25">
        <v>2</v>
      </c>
      <c r="D19" s="25">
        <v>12</v>
      </c>
      <c r="E19" s="25">
        <v>1</v>
      </c>
      <c r="F19" s="25">
        <v>4</v>
      </c>
    </row>
    <row r="20" spans="1:6" ht="12.75" customHeight="1">
      <c r="A20" s="12" t="s">
        <v>74</v>
      </c>
      <c r="B20" s="11">
        <f t="shared" si="0"/>
        <v>0</v>
      </c>
      <c r="C20" s="25">
        <v>0</v>
      </c>
      <c r="D20" s="25">
        <v>0</v>
      </c>
      <c r="E20" s="25">
        <v>0</v>
      </c>
      <c r="F20" s="25">
        <v>0</v>
      </c>
    </row>
    <row r="21" spans="1:6" ht="12.75" customHeight="1">
      <c r="A21" s="12" t="s">
        <v>75</v>
      </c>
      <c r="B21" s="11">
        <f t="shared" si="0"/>
        <v>44</v>
      </c>
      <c r="C21" s="25">
        <v>10</v>
      </c>
      <c r="D21" s="25">
        <v>13</v>
      </c>
      <c r="E21" s="25">
        <v>3</v>
      </c>
      <c r="F21" s="25">
        <v>18</v>
      </c>
    </row>
    <row r="22" spans="1:6" ht="12.75" customHeight="1">
      <c r="A22" s="12" t="s">
        <v>76</v>
      </c>
      <c r="B22" s="11">
        <f t="shared" si="0"/>
        <v>4</v>
      </c>
      <c r="C22" s="25">
        <v>1</v>
      </c>
      <c r="D22" s="25">
        <v>0</v>
      </c>
      <c r="E22" s="25">
        <v>1</v>
      </c>
      <c r="F22" s="25">
        <v>2</v>
      </c>
    </row>
    <row r="23" spans="1:6" ht="12.75" customHeight="1">
      <c r="A23" s="12" t="s">
        <v>77</v>
      </c>
      <c r="B23" s="11">
        <f t="shared" si="0"/>
        <v>26</v>
      </c>
      <c r="C23" s="25">
        <v>3</v>
      </c>
      <c r="D23" s="25">
        <v>7</v>
      </c>
      <c r="E23" s="25">
        <v>5</v>
      </c>
      <c r="F23" s="25">
        <v>11</v>
      </c>
    </row>
    <row r="24" spans="1:6" ht="12.75" customHeight="1">
      <c r="A24" s="12" t="s">
        <v>78</v>
      </c>
      <c r="B24" s="11">
        <f t="shared" si="0"/>
        <v>54</v>
      </c>
      <c r="C24" s="25">
        <v>2</v>
      </c>
      <c r="D24" s="25">
        <v>21</v>
      </c>
      <c r="E24" s="25">
        <v>12</v>
      </c>
      <c r="F24" s="25">
        <v>19</v>
      </c>
    </row>
    <row r="25" spans="1:6" ht="12.75" customHeight="1">
      <c r="A25" s="12" t="s">
        <v>79</v>
      </c>
      <c r="B25" s="11">
        <f t="shared" si="0"/>
        <v>1</v>
      </c>
      <c r="C25" s="25">
        <v>0</v>
      </c>
      <c r="D25" s="25">
        <v>0</v>
      </c>
      <c r="E25" s="25">
        <v>0</v>
      </c>
      <c r="F25" s="25">
        <v>1</v>
      </c>
    </row>
    <row r="26" spans="1:6" ht="12.75" customHeight="1">
      <c r="A26" s="12" t="s">
        <v>80</v>
      </c>
      <c r="B26" s="11">
        <f t="shared" si="0"/>
        <v>5</v>
      </c>
      <c r="C26" s="25">
        <v>0</v>
      </c>
      <c r="D26" s="25">
        <v>2</v>
      </c>
      <c r="E26" s="25">
        <v>3</v>
      </c>
      <c r="F26" s="25">
        <v>0</v>
      </c>
    </row>
    <row r="27" spans="1:6" ht="12.75" customHeight="1">
      <c r="A27" s="12" t="s">
        <v>81</v>
      </c>
      <c r="B27" s="11">
        <f t="shared" si="0"/>
        <v>1</v>
      </c>
      <c r="C27" s="25">
        <v>0</v>
      </c>
      <c r="D27" s="25">
        <v>0</v>
      </c>
      <c r="E27" s="25">
        <v>0</v>
      </c>
      <c r="F27" s="25">
        <v>1</v>
      </c>
    </row>
    <row r="28" spans="1:6" ht="12.75" customHeight="1">
      <c r="A28" s="12" t="s">
        <v>82</v>
      </c>
      <c r="B28" s="11">
        <f t="shared" si="0"/>
        <v>0</v>
      </c>
      <c r="C28" s="25">
        <v>0</v>
      </c>
      <c r="D28" s="25">
        <v>0</v>
      </c>
      <c r="E28" s="25">
        <v>0</v>
      </c>
      <c r="F28" s="25">
        <v>0</v>
      </c>
    </row>
    <row r="29" spans="1:6" ht="12.75" customHeight="1">
      <c r="A29" s="12" t="s">
        <v>83</v>
      </c>
      <c r="B29" s="11">
        <f t="shared" si="0"/>
        <v>0</v>
      </c>
      <c r="C29" s="25">
        <v>0</v>
      </c>
      <c r="D29" s="25">
        <v>0</v>
      </c>
      <c r="E29" s="25">
        <v>0</v>
      </c>
      <c r="F29" s="25">
        <v>0</v>
      </c>
    </row>
    <row r="30" spans="1:6" ht="12.75" customHeight="1">
      <c r="A30" s="12" t="s">
        <v>84</v>
      </c>
      <c r="B30" s="11">
        <f t="shared" si="0"/>
        <v>0</v>
      </c>
      <c r="C30" s="25">
        <v>0</v>
      </c>
      <c r="D30" s="25">
        <v>0</v>
      </c>
      <c r="E30" s="25">
        <v>0</v>
      </c>
      <c r="F30" s="25">
        <v>0</v>
      </c>
    </row>
    <row r="31" spans="1:6" ht="12.75" customHeight="1">
      <c r="A31" s="12" t="s">
        <v>85</v>
      </c>
      <c r="B31" s="11">
        <f t="shared" si="0"/>
        <v>0</v>
      </c>
      <c r="C31" s="25">
        <v>0</v>
      </c>
      <c r="D31" s="25">
        <v>0</v>
      </c>
      <c r="E31" s="25">
        <v>0</v>
      </c>
      <c r="F31" s="25">
        <v>0</v>
      </c>
    </row>
    <row r="32" spans="1:6" ht="12.75" customHeight="1">
      <c r="A32" s="12" t="s">
        <v>86</v>
      </c>
      <c r="B32" s="11">
        <f t="shared" si="0"/>
        <v>0</v>
      </c>
      <c r="C32" s="25">
        <v>0</v>
      </c>
      <c r="D32" s="25">
        <v>0</v>
      </c>
      <c r="E32" s="25">
        <v>0</v>
      </c>
      <c r="F32" s="25">
        <v>0</v>
      </c>
    </row>
    <row r="33" spans="1:6" ht="12.75" customHeight="1">
      <c r="A33" s="12" t="s">
        <v>87</v>
      </c>
      <c r="B33" s="11">
        <f t="shared" si="0"/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ht="12.75" customHeight="1">
      <c r="A34" s="12" t="s">
        <v>88</v>
      </c>
      <c r="B34" s="11">
        <f t="shared" si="0"/>
        <v>1</v>
      </c>
      <c r="C34" s="25">
        <v>0</v>
      </c>
      <c r="D34" s="25">
        <v>0</v>
      </c>
      <c r="E34" s="25">
        <v>0</v>
      </c>
      <c r="F34" s="25">
        <v>1</v>
      </c>
    </row>
    <row r="35" spans="1:6" ht="12.75" customHeight="1">
      <c r="A35" s="12" t="s">
        <v>89</v>
      </c>
      <c r="B35" s="11">
        <f t="shared" si="0"/>
        <v>2</v>
      </c>
      <c r="C35" s="25">
        <v>0</v>
      </c>
      <c r="D35" s="25">
        <v>1</v>
      </c>
      <c r="E35" s="25">
        <v>0</v>
      </c>
      <c r="F35" s="25">
        <v>1</v>
      </c>
    </row>
    <row r="36" spans="1:6" ht="12.75" customHeight="1">
      <c r="A36" s="12" t="s">
        <v>90</v>
      </c>
      <c r="B36" s="11">
        <f t="shared" si="0"/>
        <v>2</v>
      </c>
      <c r="C36" s="25">
        <v>0</v>
      </c>
      <c r="D36" s="25">
        <v>0</v>
      </c>
      <c r="E36" s="25">
        <v>0</v>
      </c>
      <c r="F36" s="25">
        <v>2</v>
      </c>
    </row>
    <row r="37" spans="1:6" ht="12.75" customHeight="1">
      <c r="A37" s="12" t="s">
        <v>91</v>
      </c>
      <c r="B37" s="11">
        <f t="shared" si="0"/>
        <v>4</v>
      </c>
      <c r="C37" s="25">
        <v>0</v>
      </c>
      <c r="D37" s="25">
        <v>3</v>
      </c>
      <c r="E37" s="25">
        <v>0</v>
      </c>
      <c r="F37" s="25">
        <v>1</v>
      </c>
    </row>
    <row r="38" spans="1:6" ht="12.75" customHeight="1">
      <c r="A38" s="12" t="s">
        <v>92</v>
      </c>
      <c r="B38" s="11">
        <f t="shared" si="0"/>
        <v>1</v>
      </c>
      <c r="C38" s="25">
        <v>0</v>
      </c>
      <c r="D38" s="25">
        <v>1</v>
      </c>
      <c r="E38" s="25">
        <v>0</v>
      </c>
      <c r="F38" s="25">
        <v>0</v>
      </c>
    </row>
    <row r="39" spans="1:6" ht="12.75" customHeight="1">
      <c r="A39" s="12" t="s">
        <v>93</v>
      </c>
      <c r="B39" s="11">
        <f t="shared" si="0"/>
        <v>3</v>
      </c>
      <c r="C39" s="25">
        <v>0</v>
      </c>
      <c r="D39" s="25">
        <v>1</v>
      </c>
      <c r="E39" s="25">
        <v>0</v>
      </c>
      <c r="F39" s="25">
        <v>2</v>
      </c>
    </row>
    <row r="40" spans="1:6" ht="12.75" customHeight="1">
      <c r="A40" s="12" t="s">
        <v>94</v>
      </c>
      <c r="B40" s="11">
        <f aca="true" t="shared" si="1" ref="B40:B51">SUM(C40:F40)</f>
        <v>5</v>
      </c>
      <c r="C40" s="25">
        <v>1</v>
      </c>
      <c r="D40" s="25">
        <v>1</v>
      </c>
      <c r="E40" s="25">
        <v>0</v>
      </c>
      <c r="F40" s="25">
        <v>3</v>
      </c>
    </row>
    <row r="41" spans="1:6" ht="12.75" customHeight="1">
      <c r="A41" s="12" t="s">
        <v>95</v>
      </c>
      <c r="B41" s="11">
        <f t="shared" si="1"/>
        <v>5</v>
      </c>
      <c r="C41" s="25">
        <v>0</v>
      </c>
      <c r="D41" s="25">
        <v>2</v>
      </c>
      <c r="E41" s="25">
        <v>0</v>
      </c>
      <c r="F41" s="25">
        <v>3</v>
      </c>
    </row>
    <row r="42" spans="1:6" ht="12.75" customHeight="1">
      <c r="A42" s="12" t="s">
        <v>96</v>
      </c>
      <c r="B42" s="11">
        <f t="shared" si="1"/>
        <v>0</v>
      </c>
      <c r="C42" s="25">
        <v>0</v>
      </c>
      <c r="D42" s="25">
        <v>0</v>
      </c>
      <c r="E42" s="25">
        <v>0</v>
      </c>
      <c r="F42" s="25">
        <v>0</v>
      </c>
    </row>
    <row r="43" spans="1:6" ht="12.75" customHeight="1">
      <c r="A43" s="12" t="s">
        <v>97</v>
      </c>
      <c r="B43" s="11">
        <f t="shared" si="1"/>
        <v>4</v>
      </c>
      <c r="C43" s="25">
        <v>0</v>
      </c>
      <c r="D43" s="25">
        <v>0</v>
      </c>
      <c r="E43" s="25">
        <v>0</v>
      </c>
      <c r="F43" s="25">
        <v>4</v>
      </c>
    </row>
    <row r="44" spans="1:6" ht="12.75" customHeight="1">
      <c r="A44" s="12" t="s">
        <v>98</v>
      </c>
      <c r="B44" s="11">
        <f t="shared" si="1"/>
        <v>0</v>
      </c>
      <c r="C44" s="25">
        <v>0</v>
      </c>
      <c r="D44" s="25">
        <v>0</v>
      </c>
      <c r="E44" s="25">
        <v>0</v>
      </c>
      <c r="F44" s="25">
        <v>0</v>
      </c>
    </row>
    <row r="45" spans="1:6" ht="12.75" customHeight="1">
      <c r="A45" s="12" t="s">
        <v>99</v>
      </c>
      <c r="B45" s="11">
        <f t="shared" si="1"/>
        <v>1</v>
      </c>
      <c r="C45" s="25">
        <v>0</v>
      </c>
      <c r="D45" s="25">
        <v>0</v>
      </c>
      <c r="E45" s="25">
        <v>0</v>
      </c>
      <c r="F45" s="25">
        <v>1</v>
      </c>
    </row>
    <row r="46" spans="1:6" ht="12.75" customHeight="1">
      <c r="A46" s="12" t="s">
        <v>100</v>
      </c>
      <c r="B46" s="11">
        <f t="shared" si="1"/>
        <v>0</v>
      </c>
      <c r="C46" s="25">
        <v>0</v>
      </c>
      <c r="D46" s="25">
        <v>0</v>
      </c>
      <c r="E46" s="25">
        <v>0</v>
      </c>
      <c r="F46" s="25">
        <v>0</v>
      </c>
    </row>
    <row r="47" spans="1:6" ht="12.75" customHeight="1">
      <c r="A47" s="12" t="s">
        <v>101</v>
      </c>
      <c r="B47" s="11">
        <f t="shared" si="1"/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ht="12.75" customHeight="1">
      <c r="A48" s="12" t="s">
        <v>102</v>
      </c>
      <c r="B48" s="11">
        <f t="shared" si="1"/>
        <v>0</v>
      </c>
      <c r="C48" s="25">
        <v>0</v>
      </c>
      <c r="D48" s="25">
        <v>0</v>
      </c>
      <c r="E48" s="25">
        <v>0</v>
      </c>
      <c r="F48" s="25">
        <v>0</v>
      </c>
    </row>
    <row r="49" spans="1:6" ht="12.75" customHeight="1">
      <c r="A49" s="12" t="s">
        <v>103</v>
      </c>
      <c r="B49" s="11">
        <f t="shared" si="1"/>
        <v>0</v>
      </c>
      <c r="C49" s="25">
        <v>0</v>
      </c>
      <c r="D49" s="25">
        <v>0</v>
      </c>
      <c r="E49" s="25">
        <v>0</v>
      </c>
      <c r="F49" s="25">
        <v>0</v>
      </c>
    </row>
    <row r="50" spans="1:6" ht="12.75" customHeight="1">
      <c r="A50" s="12" t="s">
        <v>104</v>
      </c>
      <c r="B50" s="11">
        <f t="shared" si="1"/>
        <v>0</v>
      </c>
      <c r="C50" s="25">
        <v>0</v>
      </c>
      <c r="D50" s="25">
        <v>0</v>
      </c>
      <c r="E50" s="25">
        <v>0</v>
      </c>
      <c r="F50" s="25">
        <v>0</v>
      </c>
    </row>
    <row r="51" spans="1:6" ht="12.75" customHeight="1">
      <c r="A51" s="12" t="s">
        <v>105</v>
      </c>
      <c r="B51" s="11">
        <f t="shared" si="1"/>
        <v>0</v>
      </c>
      <c r="C51" s="25">
        <v>0</v>
      </c>
      <c r="D51" s="25">
        <v>0</v>
      </c>
      <c r="E51" s="25">
        <v>0</v>
      </c>
      <c r="F51" s="25">
        <v>0</v>
      </c>
    </row>
    <row r="52" spans="1:6" ht="12.75" customHeight="1">
      <c r="A52" s="12" t="s">
        <v>106</v>
      </c>
      <c r="B52" s="11">
        <f>SUM(C52:F52)</f>
        <v>0</v>
      </c>
      <c r="C52" s="25">
        <v>0</v>
      </c>
      <c r="D52" s="25">
        <v>0</v>
      </c>
      <c r="E52" s="25">
        <v>0</v>
      </c>
      <c r="F52" s="25">
        <v>0</v>
      </c>
    </row>
    <row r="53" spans="1:6" ht="12.75" customHeight="1">
      <c r="A53" s="12" t="s">
        <v>107</v>
      </c>
      <c r="B53" s="11">
        <f>SUM(C53:F53)</f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ht="12.75" customHeight="1">
      <c r="A54" s="12" t="s">
        <v>108</v>
      </c>
      <c r="B54" s="11">
        <f>SUM(C54:F54)</f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ht="12.75" customHeight="1">
      <c r="A55" s="12" t="s">
        <v>109</v>
      </c>
      <c r="B55" s="11">
        <f>SUM(C55:F55)</f>
        <v>0</v>
      </c>
      <c r="C55" s="25">
        <v>0</v>
      </c>
      <c r="D55" s="25">
        <v>0</v>
      </c>
      <c r="E55" s="25">
        <v>0</v>
      </c>
      <c r="F55" s="25">
        <v>0</v>
      </c>
    </row>
    <row r="56" spans="1:6" ht="15.75">
      <c r="A56" s="12" t="s">
        <v>110</v>
      </c>
      <c r="B56" s="11">
        <v>0</v>
      </c>
      <c r="C56" s="25">
        <v>0</v>
      </c>
      <c r="D56" s="25">
        <v>0</v>
      </c>
      <c r="E56" s="25">
        <v>0</v>
      </c>
      <c r="F56" s="25">
        <v>0</v>
      </c>
    </row>
    <row r="57" spans="1:6" ht="15.75">
      <c r="A57" s="12" t="s">
        <v>111</v>
      </c>
      <c r="B57" s="11">
        <f>SUM(C57:F57)</f>
        <v>0</v>
      </c>
      <c r="C57" s="25">
        <v>0</v>
      </c>
      <c r="D57" s="25">
        <v>0</v>
      </c>
      <c r="E57" s="25">
        <v>0</v>
      </c>
      <c r="F57" s="25">
        <v>0</v>
      </c>
    </row>
    <row r="58" spans="1:6" ht="15.75">
      <c r="A58" s="12" t="s">
        <v>128</v>
      </c>
      <c r="B58" s="11">
        <f>SUM(C58:F58)</f>
        <v>1</v>
      </c>
      <c r="C58" s="25">
        <v>0</v>
      </c>
      <c r="D58" s="25">
        <v>0</v>
      </c>
      <c r="E58" s="25">
        <v>1</v>
      </c>
      <c r="F58" s="25">
        <v>0</v>
      </c>
    </row>
    <row r="59" spans="1:6" ht="14.25">
      <c r="A59" s="17" t="s">
        <v>112</v>
      </c>
      <c r="B59" s="16">
        <f>SUM(B7:B58)</f>
        <v>318</v>
      </c>
      <c r="C59" s="16">
        <f>SUM(C7:C58)</f>
        <v>22</v>
      </c>
      <c r="D59" s="16">
        <f>SUM(D7:D58)</f>
        <v>125</v>
      </c>
      <c r="E59" s="16">
        <f>SUM(E7:E58)</f>
        <v>53</v>
      </c>
      <c r="F59" s="16">
        <f>SUM(F7:F58)</f>
        <v>118</v>
      </c>
    </row>
  </sheetData>
  <sheetProtection/>
  <mergeCells count="6">
    <mergeCell ref="A1:F1"/>
    <mergeCell ref="A2:F2"/>
    <mergeCell ref="A3:F3"/>
    <mergeCell ref="A5:A6"/>
    <mergeCell ref="B5:B6"/>
    <mergeCell ref="C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 r:id="rId1"/>
  <headerFooter alignWithMargins="0">
    <oddFooter>&amp;L&amp;"Arial,Cursiva"Análisis accidentes temporada estival
DGTM Y 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13.00390625" style="50" bestFit="1" customWidth="1"/>
    <col min="2" max="2" width="3.57421875" style="50" bestFit="1" customWidth="1"/>
    <col min="3" max="3" width="4.28125" style="50" bestFit="1" customWidth="1"/>
    <col min="4" max="4" width="11.421875" style="50" customWidth="1"/>
    <col min="5" max="11" width="11.421875" style="46" customWidth="1"/>
    <col min="12" max="12" width="11.421875" style="50" customWidth="1"/>
    <col min="13" max="13" width="17.28125" style="50" customWidth="1"/>
    <col min="14" max="15" width="11.421875" style="50" customWidth="1"/>
    <col min="16" max="16" width="9.7109375" style="50" customWidth="1"/>
    <col min="17" max="17" width="4.7109375" style="50" customWidth="1"/>
    <col min="18" max="18" width="6.8515625" style="50" customWidth="1"/>
    <col min="19" max="19" width="9.00390625" style="50" customWidth="1"/>
    <col min="20" max="20" width="3.28125" style="50" customWidth="1"/>
    <col min="21" max="16384" width="11.421875" style="46" customWidth="1"/>
  </cols>
  <sheetData>
    <row r="1" spans="1:20" s="44" customFormat="1" ht="20.25">
      <c r="A1" s="48"/>
      <c r="B1" s="48"/>
      <c r="C1" s="49"/>
      <c r="D1" s="49"/>
      <c r="G1" s="47" t="s">
        <v>37</v>
      </c>
      <c r="L1" s="61" t="s">
        <v>27</v>
      </c>
      <c r="M1" s="61"/>
      <c r="N1" s="61"/>
      <c r="O1" s="61"/>
      <c r="P1" s="61"/>
      <c r="Q1" s="62"/>
      <c r="R1" s="53"/>
      <c r="S1" s="62"/>
      <c r="T1" s="62"/>
    </row>
    <row r="2" spans="1:20" s="44" customFormat="1" ht="15.75" customHeight="1">
      <c r="A2" s="48"/>
      <c r="B2" s="48"/>
      <c r="C2" s="49"/>
      <c r="D2" s="49"/>
      <c r="G2" s="63" t="s">
        <v>27</v>
      </c>
      <c r="L2" s="61" t="s">
        <v>28</v>
      </c>
      <c r="M2" s="61"/>
      <c r="N2" s="61"/>
      <c r="O2" s="61"/>
      <c r="P2" s="61"/>
      <c r="Q2" s="61"/>
      <c r="R2" s="53"/>
      <c r="S2" s="62"/>
      <c r="T2" s="62"/>
    </row>
    <row r="3" spans="1:20" s="44" customFormat="1" ht="14.25" customHeight="1">
      <c r="A3" s="48"/>
      <c r="B3" s="48"/>
      <c r="C3" s="49"/>
      <c r="D3" s="49"/>
      <c r="G3" s="63" t="s">
        <v>137</v>
      </c>
      <c r="L3" s="52" t="s">
        <v>29</v>
      </c>
      <c r="M3" s="52"/>
      <c r="N3" s="54"/>
      <c r="O3" s="54"/>
      <c r="P3" s="54"/>
      <c r="Q3" s="54"/>
      <c r="R3" s="48"/>
      <c r="S3" s="48"/>
      <c r="T3" s="48"/>
    </row>
    <row r="4" spans="3:4" ht="12.75">
      <c r="C4" s="49"/>
      <c r="D4" s="49"/>
    </row>
    <row r="6" spans="1:6" ht="12.75">
      <c r="A6" s="48" t="s">
        <v>53</v>
      </c>
      <c r="B6" s="48">
        <f>'Cuadro 2.2.'!C59</f>
        <v>22</v>
      </c>
      <c r="C6" s="51">
        <f>B6/$B$10</f>
        <v>0.06918238993710692</v>
      </c>
      <c r="F6" s="45"/>
    </row>
    <row r="7" spans="1:3" ht="12.75">
      <c r="A7" s="48" t="s">
        <v>54</v>
      </c>
      <c r="B7" s="48">
        <f>'Cuadro 2.2.'!D59</f>
        <v>125</v>
      </c>
      <c r="C7" s="51">
        <f>B7/$B$10</f>
        <v>0.39308176100628933</v>
      </c>
    </row>
    <row r="8" spans="1:3" ht="12.75">
      <c r="A8" s="48" t="s">
        <v>25</v>
      </c>
      <c r="B8" s="48">
        <f>'Cuadro 2.2.'!E59</f>
        <v>53</v>
      </c>
      <c r="C8" s="51">
        <f>B8/$B$10</f>
        <v>0.16666666666666666</v>
      </c>
    </row>
    <row r="9" spans="1:3" ht="12.75">
      <c r="A9" s="50" t="s">
        <v>26</v>
      </c>
      <c r="B9" s="48">
        <f>'Cuadro 2.2.'!F59</f>
        <v>118</v>
      </c>
      <c r="C9" s="51">
        <f>B9/$B$10</f>
        <v>0.3710691823899371</v>
      </c>
    </row>
    <row r="10" spans="2:3" ht="12.75">
      <c r="B10" s="50">
        <f>SUM(B6:B9)</f>
        <v>318</v>
      </c>
      <c r="C10" s="50">
        <v>5</v>
      </c>
    </row>
    <row r="11" ht="12.75">
      <c r="C11" s="50">
        <v>6</v>
      </c>
    </row>
    <row r="12" ht="12.75">
      <c r="C12" s="50">
        <v>7</v>
      </c>
    </row>
    <row r="13" ht="12.75">
      <c r="C13" s="50">
        <v>8</v>
      </c>
    </row>
    <row r="14" ht="12.75">
      <c r="C14" s="50">
        <v>9</v>
      </c>
    </row>
    <row r="15" ht="12.75">
      <c r="C15" s="50">
        <v>10</v>
      </c>
    </row>
    <row r="16" ht="12.75">
      <c r="C16" s="50">
        <v>11</v>
      </c>
    </row>
    <row r="17" ht="12.75">
      <c r="C17" s="50">
        <v>12</v>
      </c>
    </row>
    <row r="18" ht="12.75">
      <c r="C18" s="50">
        <v>13</v>
      </c>
    </row>
    <row r="19" ht="12.75">
      <c r="C19" s="50">
        <v>14</v>
      </c>
    </row>
    <row r="20" ht="12.75">
      <c r="C20" s="50">
        <v>15</v>
      </c>
    </row>
    <row r="21" ht="12.75">
      <c r="C21" s="50">
        <v>16</v>
      </c>
    </row>
    <row r="22" ht="12.75">
      <c r="C22" s="50">
        <v>17</v>
      </c>
    </row>
    <row r="23" ht="12.75">
      <c r="C23" s="50">
        <v>18</v>
      </c>
    </row>
    <row r="24" ht="12.75">
      <c r="C24" s="50">
        <v>19</v>
      </c>
    </row>
    <row r="25" ht="12.75">
      <c r="C25" s="50">
        <v>20</v>
      </c>
    </row>
    <row r="26" ht="12.75">
      <c r="C26" s="50">
        <v>21</v>
      </c>
    </row>
    <row r="27" ht="12.75">
      <c r="C27" s="50">
        <v>22</v>
      </c>
    </row>
    <row r="28" spans="3:7" ht="15.75">
      <c r="C28" s="50">
        <v>23</v>
      </c>
      <c r="G28" s="47" t="s">
        <v>38</v>
      </c>
    </row>
    <row r="29" spans="3:7" ht="16.5">
      <c r="C29" s="50">
        <v>24</v>
      </c>
      <c r="G29" s="63" t="s">
        <v>28</v>
      </c>
    </row>
    <row r="30" spans="3:7" ht="16.5">
      <c r="C30" s="50">
        <v>25</v>
      </c>
      <c r="G30" s="63" t="s">
        <v>137</v>
      </c>
    </row>
    <row r="31" ht="12.75">
      <c r="C31" s="50">
        <v>26</v>
      </c>
    </row>
    <row r="32" ht="12.75">
      <c r="C32" s="50">
        <v>27</v>
      </c>
    </row>
    <row r="33" ht="12.75">
      <c r="C33" s="50">
        <v>28</v>
      </c>
    </row>
    <row r="34" ht="12.75">
      <c r="C34" s="50">
        <v>29</v>
      </c>
    </row>
    <row r="35" ht="12.75">
      <c r="C35" s="50">
        <v>30</v>
      </c>
    </row>
    <row r="36" ht="12.75">
      <c r="C36" s="50">
        <v>31</v>
      </c>
    </row>
    <row r="37" ht="12.75">
      <c r="C37" s="50">
        <v>32</v>
      </c>
    </row>
    <row r="38" ht="12.75">
      <c r="C38" s="50">
        <v>33</v>
      </c>
    </row>
    <row r="39" ht="12.75">
      <c r="C39" s="50">
        <v>34</v>
      </c>
    </row>
    <row r="40" ht="12.75">
      <c r="C40" s="50">
        <v>35</v>
      </c>
    </row>
    <row r="41" ht="12.75">
      <c r="C41" s="50">
        <v>36</v>
      </c>
    </row>
    <row r="42" ht="12.75">
      <c r="C42" s="50">
        <v>37</v>
      </c>
    </row>
    <row r="43" ht="12.75">
      <c r="C43" s="50">
        <v>38</v>
      </c>
    </row>
    <row r="44" ht="12.75">
      <c r="C44" s="50">
        <v>39</v>
      </c>
    </row>
    <row r="45" ht="12.75">
      <c r="C45" s="50">
        <v>40</v>
      </c>
    </row>
    <row r="46" ht="12.75">
      <c r="C46" s="50">
        <v>41</v>
      </c>
    </row>
  </sheetData>
  <sheetProtection/>
  <mergeCells count="3">
    <mergeCell ref="L2:Q2"/>
    <mergeCell ref="L3:M3"/>
    <mergeCell ref="L1:P1"/>
  </mergeCells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8" r:id="rId2"/>
  <headerFooter alignWithMargins="0">
    <oddFooter>&amp;L&amp;"Arial,Cursiva"Análisis accidentes temporada estival
DGTM Y MM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showGridLines="0" zoomScalePageLayoutView="0" workbookViewId="0" topLeftCell="A1">
      <selection activeCell="D59" sqref="A7:D59"/>
    </sheetView>
  </sheetViews>
  <sheetFormatPr defaultColWidth="11.421875" defaultRowHeight="12.75"/>
  <cols>
    <col min="1" max="1" width="25.140625" style="2" customWidth="1"/>
    <col min="2" max="2" width="20.8515625" style="2" customWidth="1"/>
    <col min="3" max="3" width="21.421875" style="1" customWidth="1"/>
    <col min="4" max="4" width="16.7109375" style="4" customWidth="1"/>
    <col min="5" max="5" width="1.7109375" style="0" customWidth="1"/>
  </cols>
  <sheetData>
    <row r="1" spans="1:4" ht="15" customHeight="1">
      <c r="A1" s="32" t="s">
        <v>117</v>
      </c>
      <c r="B1" s="32"/>
      <c r="C1" s="32"/>
      <c r="D1" s="32"/>
    </row>
    <row r="2" spans="1:4" ht="15" customHeight="1">
      <c r="A2" s="32" t="s">
        <v>116</v>
      </c>
      <c r="B2" s="32"/>
      <c r="C2" s="32"/>
      <c r="D2" s="32"/>
    </row>
    <row r="3" spans="1:4" ht="15" customHeight="1">
      <c r="A3" s="32" t="str">
        <f>'Cuadro 2.1.'!A3:F3</f>
        <v>Período 2019/2020</v>
      </c>
      <c r="B3" s="32"/>
      <c r="C3" s="32"/>
      <c r="D3" s="32"/>
    </row>
    <row r="4" ht="10.5" customHeight="1"/>
    <row r="5" spans="1:4" ht="14.25" customHeight="1">
      <c r="A5" s="36" t="s">
        <v>50</v>
      </c>
      <c r="B5" s="38" t="s">
        <v>30</v>
      </c>
      <c r="C5" s="40" t="s">
        <v>46</v>
      </c>
      <c r="D5" s="41"/>
    </row>
    <row r="6" spans="1:4" ht="12.75" customHeight="1">
      <c r="A6" s="37"/>
      <c r="B6" s="39"/>
      <c r="C6" s="20" t="s">
        <v>9</v>
      </c>
      <c r="D6" s="19" t="s">
        <v>10</v>
      </c>
    </row>
    <row r="7" spans="1:4" ht="12.75" customHeight="1">
      <c r="A7" s="12" t="s">
        <v>61</v>
      </c>
      <c r="B7" s="11">
        <f>SUM(C7:D7)</f>
        <v>7</v>
      </c>
      <c r="C7" s="26">
        <v>1</v>
      </c>
      <c r="D7" s="26">
        <v>6</v>
      </c>
    </row>
    <row r="8" spans="1:4" ht="12.75" customHeight="1">
      <c r="A8" s="12" t="s">
        <v>62</v>
      </c>
      <c r="B8" s="11">
        <f aca="true" t="shared" si="0" ref="B8:B46">SUM(C8:D8)</f>
        <v>8</v>
      </c>
      <c r="C8" s="26">
        <v>0</v>
      </c>
      <c r="D8" s="26">
        <v>8</v>
      </c>
    </row>
    <row r="9" spans="1:4" ht="12.75" customHeight="1">
      <c r="A9" s="12" t="s">
        <v>63</v>
      </c>
      <c r="B9" s="11">
        <f t="shared" si="0"/>
        <v>4</v>
      </c>
      <c r="C9" s="26">
        <v>0</v>
      </c>
      <c r="D9" s="26">
        <v>4</v>
      </c>
    </row>
    <row r="10" spans="1:4" ht="12.75" customHeight="1">
      <c r="A10" s="12" t="s">
        <v>64</v>
      </c>
      <c r="B10" s="11">
        <f t="shared" si="0"/>
        <v>2</v>
      </c>
      <c r="C10" s="26">
        <v>0</v>
      </c>
      <c r="D10" s="26">
        <v>2</v>
      </c>
    </row>
    <row r="11" spans="1:4" ht="12.75" customHeight="1">
      <c r="A11" s="12" t="s">
        <v>65</v>
      </c>
      <c r="B11" s="11">
        <f t="shared" si="0"/>
        <v>4</v>
      </c>
      <c r="C11" s="26">
        <v>0</v>
      </c>
      <c r="D11" s="26">
        <v>4</v>
      </c>
    </row>
    <row r="12" spans="1:4" ht="12.75" customHeight="1">
      <c r="A12" s="12" t="s">
        <v>66</v>
      </c>
      <c r="B12" s="11">
        <f t="shared" si="0"/>
        <v>16</v>
      </c>
      <c r="C12" s="26">
        <v>8</v>
      </c>
      <c r="D12" s="26">
        <v>8</v>
      </c>
    </row>
    <row r="13" spans="1:4" ht="12.75" customHeight="1">
      <c r="A13" s="12" t="s">
        <v>67</v>
      </c>
      <c r="B13" s="11">
        <f t="shared" si="0"/>
        <v>0</v>
      </c>
      <c r="C13" s="26">
        <v>0</v>
      </c>
      <c r="D13" s="26">
        <v>0</v>
      </c>
    </row>
    <row r="14" spans="1:4" ht="12.75" customHeight="1">
      <c r="A14" s="12" t="s">
        <v>68</v>
      </c>
      <c r="B14" s="11">
        <f t="shared" si="0"/>
        <v>2</v>
      </c>
      <c r="C14" s="26">
        <v>0</v>
      </c>
      <c r="D14" s="26">
        <v>2</v>
      </c>
    </row>
    <row r="15" spans="1:4" ht="12.75" customHeight="1">
      <c r="A15" s="12" t="s">
        <v>69</v>
      </c>
      <c r="B15" s="11">
        <f t="shared" si="0"/>
        <v>13</v>
      </c>
      <c r="C15" s="26">
        <v>10</v>
      </c>
      <c r="D15" s="26">
        <v>3</v>
      </c>
    </row>
    <row r="16" spans="1:4" ht="12.75" customHeight="1">
      <c r="A16" s="12" t="s">
        <v>70</v>
      </c>
      <c r="B16" s="11">
        <f t="shared" si="0"/>
        <v>0</v>
      </c>
      <c r="C16" s="26">
        <v>0</v>
      </c>
      <c r="D16" s="26">
        <v>0</v>
      </c>
    </row>
    <row r="17" spans="1:4" ht="12.75" customHeight="1">
      <c r="A17" s="12" t="s">
        <v>71</v>
      </c>
      <c r="B17" s="11">
        <f t="shared" si="0"/>
        <v>70</v>
      </c>
      <c r="C17" s="26">
        <v>2</v>
      </c>
      <c r="D17" s="26">
        <v>68</v>
      </c>
    </row>
    <row r="18" spans="1:4" ht="12.75" customHeight="1">
      <c r="A18" s="12" t="s">
        <v>72</v>
      </c>
      <c r="B18" s="11">
        <f t="shared" si="0"/>
        <v>9</v>
      </c>
      <c r="C18" s="26">
        <v>7</v>
      </c>
      <c r="D18" s="26">
        <v>2</v>
      </c>
    </row>
    <row r="19" spans="1:4" ht="12.75" customHeight="1">
      <c r="A19" s="12" t="s">
        <v>73</v>
      </c>
      <c r="B19" s="11">
        <f t="shared" si="0"/>
        <v>19</v>
      </c>
      <c r="C19" s="26">
        <v>2</v>
      </c>
      <c r="D19" s="26">
        <v>17</v>
      </c>
    </row>
    <row r="20" spans="1:4" ht="12.75" customHeight="1">
      <c r="A20" s="12" t="s">
        <v>74</v>
      </c>
      <c r="B20" s="11">
        <f t="shared" si="0"/>
        <v>0</v>
      </c>
      <c r="C20" s="26">
        <v>0</v>
      </c>
      <c r="D20" s="26">
        <v>0</v>
      </c>
    </row>
    <row r="21" spans="1:4" ht="12.75" customHeight="1">
      <c r="A21" s="12" t="s">
        <v>75</v>
      </c>
      <c r="B21" s="11">
        <f t="shared" si="0"/>
        <v>44</v>
      </c>
      <c r="C21" s="26">
        <v>8</v>
      </c>
      <c r="D21" s="26">
        <v>36</v>
      </c>
    </row>
    <row r="22" spans="1:4" ht="12.75" customHeight="1">
      <c r="A22" s="12" t="s">
        <v>76</v>
      </c>
      <c r="B22" s="11">
        <f t="shared" si="0"/>
        <v>4</v>
      </c>
      <c r="C22" s="26">
        <v>1</v>
      </c>
      <c r="D22" s="26">
        <v>3</v>
      </c>
    </row>
    <row r="23" spans="1:4" ht="12.75" customHeight="1">
      <c r="A23" s="12" t="s">
        <v>77</v>
      </c>
      <c r="B23" s="11">
        <f t="shared" si="0"/>
        <v>26</v>
      </c>
      <c r="C23" s="26">
        <v>12</v>
      </c>
      <c r="D23" s="26">
        <v>14</v>
      </c>
    </row>
    <row r="24" spans="1:4" ht="12.75" customHeight="1">
      <c r="A24" s="12" t="s">
        <v>78</v>
      </c>
      <c r="B24" s="11">
        <f t="shared" si="0"/>
        <v>54</v>
      </c>
      <c r="C24" s="26">
        <v>0</v>
      </c>
      <c r="D24" s="26">
        <v>54</v>
      </c>
    </row>
    <row r="25" spans="1:4" ht="12.75" customHeight="1">
      <c r="A25" s="12" t="s">
        <v>79</v>
      </c>
      <c r="B25" s="11">
        <f t="shared" si="0"/>
        <v>1</v>
      </c>
      <c r="C25" s="26">
        <v>0</v>
      </c>
      <c r="D25" s="26">
        <v>1</v>
      </c>
    </row>
    <row r="26" spans="1:4" ht="12.75" customHeight="1">
      <c r="A26" s="12" t="s">
        <v>80</v>
      </c>
      <c r="B26" s="11">
        <f t="shared" si="0"/>
        <v>5</v>
      </c>
      <c r="C26" s="26">
        <v>2</v>
      </c>
      <c r="D26" s="26">
        <v>3</v>
      </c>
    </row>
    <row r="27" spans="1:4" ht="12.75" customHeight="1">
      <c r="A27" s="12" t="s">
        <v>81</v>
      </c>
      <c r="B27" s="11">
        <f t="shared" si="0"/>
        <v>1</v>
      </c>
      <c r="C27" s="26">
        <v>0</v>
      </c>
      <c r="D27" s="26">
        <v>1</v>
      </c>
    </row>
    <row r="28" spans="1:4" ht="12.75" customHeight="1">
      <c r="A28" s="12" t="s">
        <v>82</v>
      </c>
      <c r="B28" s="11">
        <f t="shared" si="0"/>
        <v>0</v>
      </c>
      <c r="C28" s="26">
        <v>0</v>
      </c>
      <c r="D28" s="26">
        <v>0</v>
      </c>
    </row>
    <row r="29" spans="1:4" ht="12.75" customHeight="1">
      <c r="A29" s="12" t="s">
        <v>83</v>
      </c>
      <c r="B29" s="11">
        <f t="shared" si="0"/>
        <v>0</v>
      </c>
      <c r="C29" s="26">
        <v>0</v>
      </c>
      <c r="D29" s="26">
        <v>0</v>
      </c>
    </row>
    <row r="30" spans="1:4" ht="12.75" customHeight="1">
      <c r="A30" s="12" t="s">
        <v>84</v>
      </c>
      <c r="B30" s="11">
        <f t="shared" si="0"/>
        <v>0</v>
      </c>
      <c r="C30" s="26">
        <v>0</v>
      </c>
      <c r="D30" s="26">
        <v>0</v>
      </c>
    </row>
    <row r="31" spans="1:4" ht="12.75" customHeight="1">
      <c r="A31" s="12" t="s">
        <v>85</v>
      </c>
      <c r="B31" s="11">
        <f t="shared" si="0"/>
        <v>0</v>
      </c>
      <c r="C31" s="26">
        <v>0</v>
      </c>
      <c r="D31" s="26">
        <v>0</v>
      </c>
    </row>
    <row r="32" spans="1:4" ht="12.75" customHeight="1">
      <c r="A32" s="12" t="s">
        <v>86</v>
      </c>
      <c r="B32" s="11">
        <f t="shared" si="0"/>
        <v>0</v>
      </c>
      <c r="C32" s="26">
        <v>0</v>
      </c>
      <c r="D32" s="26">
        <v>0</v>
      </c>
    </row>
    <row r="33" spans="1:4" ht="12.75" customHeight="1">
      <c r="A33" s="12" t="s">
        <v>87</v>
      </c>
      <c r="B33" s="11">
        <f t="shared" si="0"/>
        <v>0</v>
      </c>
      <c r="C33" s="26">
        <v>0</v>
      </c>
      <c r="D33" s="26">
        <v>0</v>
      </c>
    </row>
    <row r="34" spans="1:4" ht="12.75" customHeight="1">
      <c r="A34" s="12" t="s">
        <v>88</v>
      </c>
      <c r="B34" s="11">
        <f t="shared" si="0"/>
        <v>1</v>
      </c>
      <c r="C34" s="26">
        <v>1</v>
      </c>
      <c r="D34" s="26">
        <v>0</v>
      </c>
    </row>
    <row r="35" spans="1:4" ht="12.75" customHeight="1">
      <c r="A35" s="12" t="s">
        <v>89</v>
      </c>
      <c r="B35" s="11">
        <f t="shared" si="0"/>
        <v>2</v>
      </c>
      <c r="C35" s="26">
        <v>2</v>
      </c>
      <c r="D35" s="26">
        <v>0</v>
      </c>
    </row>
    <row r="36" spans="1:4" ht="12.75" customHeight="1">
      <c r="A36" s="12" t="s">
        <v>90</v>
      </c>
      <c r="B36" s="11">
        <f t="shared" si="0"/>
        <v>2</v>
      </c>
      <c r="C36" s="26">
        <v>1</v>
      </c>
      <c r="D36" s="26">
        <v>1</v>
      </c>
    </row>
    <row r="37" spans="1:4" ht="12.75" customHeight="1">
      <c r="A37" s="12" t="s">
        <v>91</v>
      </c>
      <c r="B37" s="11">
        <f t="shared" si="0"/>
        <v>4</v>
      </c>
      <c r="C37" s="26">
        <v>0</v>
      </c>
      <c r="D37" s="26">
        <v>4</v>
      </c>
    </row>
    <row r="38" spans="1:4" ht="12.75" customHeight="1">
      <c r="A38" s="12" t="s">
        <v>92</v>
      </c>
      <c r="B38" s="11">
        <f t="shared" si="0"/>
        <v>1</v>
      </c>
      <c r="C38" s="26">
        <v>0</v>
      </c>
      <c r="D38" s="26">
        <v>1</v>
      </c>
    </row>
    <row r="39" spans="1:4" ht="12.75" customHeight="1">
      <c r="A39" s="12" t="s">
        <v>93</v>
      </c>
      <c r="B39" s="11">
        <f t="shared" si="0"/>
        <v>3</v>
      </c>
      <c r="C39" s="26">
        <v>3</v>
      </c>
      <c r="D39" s="26">
        <v>0</v>
      </c>
    </row>
    <row r="40" spans="1:4" ht="12.75" customHeight="1">
      <c r="A40" s="12" t="s">
        <v>94</v>
      </c>
      <c r="B40" s="11">
        <f t="shared" si="0"/>
        <v>5</v>
      </c>
      <c r="C40" s="26">
        <v>3</v>
      </c>
      <c r="D40" s="26">
        <v>2</v>
      </c>
    </row>
    <row r="41" spans="1:4" ht="12.75" customHeight="1">
      <c r="A41" s="12" t="s">
        <v>95</v>
      </c>
      <c r="B41" s="11">
        <f t="shared" si="0"/>
        <v>5</v>
      </c>
      <c r="C41" s="26">
        <v>0</v>
      </c>
      <c r="D41" s="26">
        <v>5</v>
      </c>
    </row>
    <row r="42" spans="1:4" ht="12.75" customHeight="1">
      <c r="A42" s="12" t="s">
        <v>96</v>
      </c>
      <c r="B42" s="11">
        <f t="shared" si="0"/>
        <v>0</v>
      </c>
      <c r="C42" s="26">
        <v>0</v>
      </c>
      <c r="D42" s="26">
        <v>0</v>
      </c>
    </row>
    <row r="43" spans="1:4" ht="12.75" customHeight="1">
      <c r="A43" s="12" t="s">
        <v>97</v>
      </c>
      <c r="B43" s="11">
        <f t="shared" si="0"/>
        <v>4</v>
      </c>
      <c r="C43" s="26">
        <v>0</v>
      </c>
      <c r="D43" s="26">
        <v>4</v>
      </c>
    </row>
    <row r="44" spans="1:4" ht="12.75" customHeight="1">
      <c r="A44" s="12" t="s">
        <v>98</v>
      </c>
      <c r="B44" s="11">
        <f t="shared" si="0"/>
        <v>0</v>
      </c>
      <c r="C44" s="26">
        <v>0</v>
      </c>
      <c r="D44" s="26">
        <v>0</v>
      </c>
    </row>
    <row r="45" spans="1:4" ht="12.75" customHeight="1">
      <c r="A45" s="12" t="s">
        <v>99</v>
      </c>
      <c r="B45" s="11">
        <f t="shared" si="0"/>
        <v>1</v>
      </c>
      <c r="C45" s="26">
        <v>1</v>
      </c>
      <c r="D45" s="26">
        <v>0</v>
      </c>
    </row>
    <row r="46" spans="1:4" ht="12.75" customHeight="1">
      <c r="A46" s="12" t="s">
        <v>100</v>
      </c>
      <c r="B46" s="11">
        <f t="shared" si="0"/>
        <v>0</v>
      </c>
      <c r="C46" s="26">
        <v>0</v>
      </c>
      <c r="D46" s="26">
        <v>0</v>
      </c>
    </row>
    <row r="47" spans="1:4" ht="12.75" customHeight="1">
      <c r="A47" s="12" t="s">
        <v>101</v>
      </c>
      <c r="B47" s="11">
        <f aca="true" t="shared" si="1" ref="B47:B58">SUM(C47:D47)</f>
        <v>0</v>
      </c>
      <c r="C47" s="26">
        <v>0</v>
      </c>
      <c r="D47" s="26">
        <v>0</v>
      </c>
    </row>
    <row r="48" spans="1:4" ht="12.75" customHeight="1">
      <c r="A48" s="12" t="s">
        <v>102</v>
      </c>
      <c r="B48" s="11">
        <f t="shared" si="1"/>
        <v>0</v>
      </c>
      <c r="C48" s="26">
        <v>0</v>
      </c>
      <c r="D48" s="26">
        <v>0</v>
      </c>
    </row>
    <row r="49" spans="1:4" ht="12.75" customHeight="1">
      <c r="A49" s="12" t="s">
        <v>103</v>
      </c>
      <c r="B49" s="11">
        <f t="shared" si="1"/>
        <v>0</v>
      </c>
      <c r="C49" s="26">
        <v>0</v>
      </c>
      <c r="D49" s="26">
        <v>0</v>
      </c>
    </row>
    <row r="50" spans="1:4" ht="12.75" customHeight="1">
      <c r="A50" s="12" t="s">
        <v>104</v>
      </c>
      <c r="B50" s="11">
        <f t="shared" si="1"/>
        <v>0</v>
      </c>
      <c r="C50" s="26">
        <v>0</v>
      </c>
      <c r="D50" s="26">
        <v>0</v>
      </c>
    </row>
    <row r="51" spans="1:4" ht="12.75" customHeight="1">
      <c r="A51" s="12" t="s">
        <v>105</v>
      </c>
      <c r="B51" s="11">
        <f t="shared" si="1"/>
        <v>0</v>
      </c>
      <c r="C51" s="26">
        <v>0</v>
      </c>
      <c r="D51" s="26">
        <v>0</v>
      </c>
    </row>
    <row r="52" spans="1:4" ht="12.75" customHeight="1">
      <c r="A52" s="12" t="s">
        <v>106</v>
      </c>
      <c r="B52" s="11">
        <f t="shared" si="1"/>
        <v>0</v>
      </c>
      <c r="C52" s="26">
        <v>0</v>
      </c>
      <c r="D52" s="26">
        <v>0</v>
      </c>
    </row>
    <row r="53" spans="1:4" ht="12.75" customHeight="1">
      <c r="A53" s="12" t="s">
        <v>107</v>
      </c>
      <c r="B53" s="11">
        <f t="shared" si="1"/>
        <v>0</v>
      </c>
      <c r="C53" s="26">
        <v>0</v>
      </c>
      <c r="D53" s="26">
        <v>0</v>
      </c>
    </row>
    <row r="54" spans="1:4" ht="12.75" customHeight="1">
      <c r="A54" s="12" t="s">
        <v>108</v>
      </c>
      <c r="B54" s="11">
        <f t="shared" si="1"/>
        <v>0</v>
      </c>
      <c r="C54" s="26">
        <v>0</v>
      </c>
      <c r="D54" s="26">
        <v>0</v>
      </c>
    </row>
    <row r="55" spans="1:4" ht="12.75" customHeight="1">
      <c r="A55" s="12" t="s">
        <v>109</v>
      </c>
      <c r="B55" s="11">
        <f t="shared" si="1"/>
        <v>0</v>
      </c>
      <c r="C55" s="26">
        <v>0</v>
      </c>
      <c r="D55" s="26">
        <v>0</v>
      </c>
    </row>
    <row r="56" spans="1:4" ht="12" customHeight="1">
      <c r="A56" s="12" t="s">
        <v>110</v>
      </c>
      <c r="B56" s="11">
        <f t="shared" si="1"/>
        <v>0</v>
      </c>
      <c r="C56" s="26">
        <v>0</v>
      </c>
      <c r="D56" s="26">
        <v>0</v>
      </c>
    </row>
    <row r="57" spans="1:4" ht="15.75">
      <c r="A57" s="12" t="s">
        <v>111</v>
      </c>
      <c r="B57" s="11">
        <f t="shared" si="1"/>
        <v>0</v>
      </c>
      <c r="C57" s="26">
        <v>0</v>
      </c>
      <c r="D57" s="26">
        <v>0</v>
      </c>
    </row>
    <row r="58" spans="1:4" ht="15.75">
      <c r="A58" s="12" t="s">
        <v>128</v>
      </c>
      <c r="B58" s="11">
        <f t="shared" si="1"/>
        <v>1</v>
      </c>
      <c r="C58" s="26">
        <v>0</v>
      </c>
      <c r="D58" s="26">
        <v>1</v>
      </c>
    </row>
    <row r="59" spans="1:4" ht="15.75">
      <c r="A59" s="17" t="s">
        <v>112</v>
      </c>
      <c r="B59" s="18">
        <f>SUM(B7:B58)</f>
        <v>318</v>
      </c>
      <c r="C59" s="18">
        <f>SUM(C7:C58)</f>
        <v>64</v>
      </c>
      <c r="D59" s="18">
        <f>SUM(D7:D58)</f>
        <v>254</v>
      </c>
    </row>
  </sheetData>
  <sheetProtection/>
  <mergeCells count="6">
    <mergeCell ref="A1:D1"/>
    <mergeCell ref="A3:D3"/>
    <mergeCell ref="A2:D2"/>
    <mergeCell ref="A5:A6"/>
    <mergeCell ref="B5:B6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 r:id="rId1"/>
  <headerFooter alignWithMargins="0">
    <oddFooter>&amp;L&amp;"Arial,Cursiva"Análisis accidentes temporada estival
DGTM Y MM</oddFooter>
  </headerFooter>
  <ignoredErrors>
    <ignoredError sqref="B42:B59 B32:B3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16.140625" style="50" customWidth="1"/>
    <col min="2" max="2" width="4.7109375" style="50" customWidth="1"/>
    <col min="3" max="16384" width="11.421875" style="46" customWidth="1"/>
  </cols>
  <sheetData>
    <row r="1" spans="1:6" s="44" customFormat="1" ht="15.75">
      <c r="A1" s="48"/>
      <c r="B1" s="48"/>
      <c r="C1" s="45"/>
      <c r="F1" s="47" t="s">
        <v>40</v>
      </c>
    </row>
    <row r="2" spans="1:6" s="44" customFormat="1" ht="19.5" customHeight="1">
      <c r="A2" s="48"/>
      <c r="B2" s="48"/>
      <c r="C2" s="45"/>
      <c r="F2" s="64" t="s">
        <v>139</v>
      </c>
    </row>
    <row r="3" spans="1:3" s="44" customFormat="1" ht="12.75">
      <c r="A3" s="48"/>
      <c r="B3" s="48"/>
      <c r="C3" s="45"/>
    </row>
    <row r="4" ht="12.75">
      <c r="C4" s="45"/>
    </row>
    <row r="6" spans="1:5" ht="12.75">
      <c r="A6" s="48" t="s">
        <v>9</v>
      </c>
      <c r="B6" s="48">
        <f>'Cuadro 2.3.'!C59</f>
        <v>64</v>
      </c>
      <c r="E6" s="45"/>
    </row>
    <row r="7" spans="1:2" ht="12.75">
      <c r="A7" s="48" t="s">
        <v>10</v>
      </c>
      <c r="B7" s="48">
        <f>'Cuadro 2.3.'!D59</f>
        <v>254</v>
      </c>
    </row>
    <row r="8" spans="1:2" ht="12.75">
      <c r="A8" s="48"/>
      <c r="B8" s="48"/>
    </row>
    <row r="10" ht="12.75">
      <c r="B10" s="50">
        <f>SUM(B6:B9)</f>
        <v>318</v>
      </c>
    </row>
    <row r="28" ht="15.75">
      <c r="F28" s="47" t="s">
        <v>39</v>
      </c>
    </row>
    <row r="29" ht="12.75">
      <c r="F29" s="64" t="s">
        <v>140</v>
      </c>
    </row>
  </sheetData>
  <sheetProtection/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8" r:id="rId2"/>
  <headerFooter alignWithMargins="0">
    <oddFooter>&amp;L&amp;"Arial,Cursiva"Análisis accidentes temporada estival
DGTM Y MM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showGridLines="0" zoomScalePageLayoutView="0" workbookViewId="0" topLeftCell="A15">
      <selection activeCell="G44" sqref="G44"/>
    </sheetView>
  </sheetViews>
  <sheetFormatPr defaultColWidth="11.421875" defaultRowHeight="12.75"/>
  <cols>
    <col min="1" max="1" width="25.140625" style="2" bestFit="1" customWidth="1"/>
    <col min="2" max="2" width="20.7109375" style="2" customWidth="1"/>
    <col min="3" max="3" width="20.7109375" style="1" customWidth="1"/>
    <col min="4" max="4" width="20.7109375" style="4" customWidth="1"/>
    <col min="5" max="5" width="1.8515625" style="0" customWidth="1"/>
  </cols>
  <sheetData>
    <row r="1" spans="1:4" ht="15" customHeight="1">
      <c r="A1" s="32" t="s">
        <v>118</v>
      </c>
      <c r="B1" s="32"/>
      <c r="C1" s="32"/>
      <c r="D1" s="32"/>
    </row>
    <row r="2" spans="1:4" ht="15" customHeight="1">
      <c r="A2" s="32" t="s">
        <v>116</v>
      </c>
      <c r="B2" s="32"/>
      <c r="C2" s="32"/>
      <c r="D2" s="32"/>
    </row>
    <row r="3" spans="1:4" ht="15" customHeight="1">
      <c r="A3" s="32" t="str">
        <f>'Cuadro 2.1.'!A3:F3</f>
        <v>Período 2019/2020</v>
      </c>
      <c r="B3" s="32"/>
      <c r="C3" s="32"/>
      <c r="D3" s="32"/>
    </row>
    <row r="5" spans="1:4" ht="18" customHeight="1">
      <c r="A5" s="42" t="s">
        <v>49</v>
      </c>
      <c r="B5" s="42" t="s">
        <v>30</v>
      </c>
      <c r="C5" s="43" t="s">
        <v>32</v>
      </c>
      <c r="D5" s="43"/>
    </row>
    <row r="6" spans="1:4" ht="18" customHeight="1">
      <c r="A6" s="42"/>
      <c r="B6" s="42"/>
      <c r="C6" s="20" t="s">
        <v>11</v>
      </c>
      <c r="D6" s="20" t="s">
        <v>59</v>
      </c>
    </row>
    <row r="7" spans="1:4" ht="12.75" customHeight="1">
      <c r="A7" s="12" t="s">
        <v>61</v>
      </c>
      <c r="B7" s="11">
        <f>SUM(C7:D7)</f>
        <v>7</v>
      </c>
      <c r="C7" s="27">
        <v>7</v>
      </c>
      <c r="D7" s="27">
        <v>0</v>
      </c>
    </row>
    <row r="8" spans="1:4" ht="12.75" customHeight="1">
      <c r="A8" s="12" t="s">
        <v>62</v>
      </c>
      <c r="B8" s="11">
        <f aca="true" t="shared" si="0" ref="B8:B39">SUM(C8:D8)</f>
        <v>8</v>
      </c>
      <c r="C8" s="27">
        <v>8</v>
      </c>
      <c r="D8" s="27">
        <v>0</v>
      </c>
    </row>
    <row r="9" spans="1:4" ht="12.75" customHeight="1">
      <c r="A9" s="12" t="s">
        <v>63</v>
      </c>
      <c r="B9" s="11">
        <f t="shared" si="0"/>
        <v>4</v>
      </c>
      <c r="C9" s="27">
        <v>4</v>
      </c>
      <c r="D9" s="27">
        <v>0</v>
      </c>
    </row>
    <row r="10" spans="1:4" ht="12.75" customHeight="1">
      <c r="A10" s="12" t="s">
        <v>64</v>
      </c>
      <c r="B10" s="11">
        <f t="shared" si="0"/>
        <v>2</v>
      </c>
      <c r="C10" s="27">
        <v>2</v>
      </c>
      <c r="D10" s="27">
        <v>0</v>
      </c>
    </row>
    <row r="11" spans="1:4" ht="12.75" customHeight="1">
      <c r="A11" s="12" t="s">
        <v>65</v>
      </c>
      <c r="B11" s="11">
        <f t="shared" si="0"/>
        <v>4</v>
      </c>
      <c r="C11" s="27">
        <v>4</v>
      </c>
      <c r="D11" s="27">
        <v>0</v>
      </c>
    </row>
    <row r="12" spans="1:4" ht="12.75" customHeight="1">
      <c r="A12" s="12" t="s">
        <v>66</v>
      </c>
      <c r="B12" s="11">
        <f t="shared" si="0"/>
        <v>16</v>
      </c>
      <c r="C12" s="27">
        <v>16</v>
      </c>
      <c r="D12" s="27">
        <v>0</v>
      </c>
    </row>
    <row r="13" spans="1:4" ht="12.75" customHeight="1">
      <c r="A13" s="12" t="s">
        <v>67</v>
      </c>
      <c r="B13" s="11">
        <f t="shared" si="0"/>
        <v>0</v>
      </c>
      <c r="C13" s="27">
        <v>0</v>
      </c>
      <c r="D13" s="27">
        <v>0</v>
      </c>
    </row>
    <row r="14" spans="1:4" ht="12.75" customHeight="1">
      <c r="A14" s="12" t="s">
        <v>68</v>
      </c>
      <c r="B14" s="11">
        <f>SUM(C14:D14)</f>
        <v>2</v>
      </c>
      <c r="C14" s="27">
        <v>2</v>
      </c>
      <c r="D14" s="27">
        <v>0</v>
      </c>
    </row>
    <row r="15" spans="1:4" ht="12.75" customHeight="1">
      <c r="A15" s="12" t="s">
        <v>69</v>
      </c>
      <c r="B15" s="11">
        <f>SUM(C15:D15)</f>
        <v>13</v>
      </c>
      <c r="C15" s="27">
        <v>13</v>
      </c>
      <c r="D15" s="27">
        <v>0</v>
      </c>
    </row>
    <row r="16" spans="1:4" ht="12.75" customHeight="1">
      <c r="A16" s="12" t="s">
        <v>70</v>
      </c>
      <c r="B16" s="11">
        <f>SUM(C16:D16)</f>
        <v>0</v>
      </c>
      <c r="C16" s="27">
        <v>0</v>
      </c>
      <c r="D16" s="27">
        <v>0</v>
      </c>
    </row>
    <row r="17" spans="1:4" ht="12.75" customHeight="1">
      <c r="A17" s="12" t="s">
        <v>71</v>
      </c>
      <c r="B17" s="11">
        <f t="shared" si="0"/>
        <v>70</v>
      </c>
      <c r="C17" s="27">
        <v>70</v>
      </c>
      <c r="D17" s="27">
        <v>0</v>
      </c>
    </row>
    <row r="18" spans="1:4" ht="12.75" customHeight="1">
      <c r="A18" s="12" t="s">
        <v>72</v>
      </c>
      <c r="B18" s="11">
        <f>SUM(C18:D18)</f>
        <v>9</v>
      </c>
      <c r="C18" s="27">
        <v>9</v>
      </c>
      <c r="D18" s="27">
        <v>0</v>
      </c>
    </row>
    <row r="19" spans="1:4" ht="12.75" customHeight="1">
      <c r="A19" s="12" t="s">
        <v>73</v>
      </c>
      <c r="B19" s="11">
        <f>SUM(C19:D19)</f>
        <v>19</v>
      </c>
      <c r="C19" s="27">
        <v>19</v>
      </c>
      <c r="D19" s="27">
        <v>0</v>
      </c>
    </row>
    <row r="20" spans="1:4" ht="12.75" customHeight="1">
      <c r="A20" s="12" t="s">
        <v>74</v>
      </c>
      <c r="B20" s="11">
        <f t="shared" si="0"/>
        <v>0</v>
      </c>
      <c r="C20" s="27">
        <v>0</v>
      </c>
      <c r="D20" s="27">
        <v>0</v>
      </c>
    </row>
    <row r="21" spans="1:4" ht="12.75" customHeight="1">
      <c r="A21" s="12" t="s">
        <v>75</v>
      </c>
      <c r="B21" s="11">
        <f t="shared" si="0"/>
        <v>44</v>
      </c>
      <c r="C21" s="27">
        <v>44</v>
      </c>
      <c r="D21" s="27">
        <v>0</v>
      </c>
    </row>
    <row r="22" spans="1:4" ht="12.75" customHeight="1">
      <c r="A22" s="12" t="s">
        <v>76</v>
      </c>
      <c r="B22" s="11">
        <f t="shared" si="0"/>
        <v>4</v>
      </c>
      <c r="C22" s="27">
        <v>4</v>
      </c>
      <c r="D22" s="27">
        <v>0</v>
      </c>
    </row>
    <row r="23" spans="1:4" ht="12.75" customHeight="1">
      <c r="A23" s="12" t="s">
        <v>77</v>
      </c>
      <c r="B23" s="11">
        <f>SUM(C23:D23)</f>
        <v>26</v>
      </c>
      <c r="C23" s="27">
        <v>26</v>
      </c>
      <c r="D23" s="27">
        <v>0</v>
      </c>
    </row>
    <row r="24" spans="1:4" ht="12.75" customHeight="1">
      <c r="A24" s="12" t="s">
        <v>78</v>
      </c>
      <c r="B24" s="11">
        <f t="shared" si="0"/>
        <v>54</v>
      </c>
      <c r="C24" s="27">
        <v>54</v>
      </c>
      <c r="D24" s="27">
        <v>0</v>
      </c>
    </row>
    <row r="25" spans="1:4" ht="12.75" customHeight="1">
      <c r="A25" s="12" t="s">
        <v>79</v>
      </c>
      <c r="B25" s="11">
        <f>SUM(C25:D25)</f>
        <v>1</v>
      </c>
      <c r="C25" s="27">
        <v>0</v>
      </c>
      <c r="D25" s="27">
        <v>1</v>
      </c>
    </row>
    <row r="26" spans="1:4" ht="12.75" customHeight="1">
      <c r="A26" s="12" t="s">
        <v>80</v>
      </c>
      <c r="B26" s="11">
        <f>SUM(C26:D26)</f>
        <v>5</v>
      </c>
      <c r="C26" s="27">
        <v>5</v>
      </c>
      <c r="D26" s="27">
        <v>0</v>
      </c>
    </row>
    <row r="27" spans="1:4" ht="12.75" customHeight="1">
      <c r="A27" s="12" t="s">
        <v>81</v>
      </c>
      <c r="B27" s="11">
        <f>SUM(C27:D27)</f>
        <v>1</v>
      </c>
      <c r="C27" s="27">
        <v>1</v>
      </c>
      <c r="D27" s="27">
        <v>0</v>
      </c>
    </row>
    <row r="28" spans="1:4" ht="12.75" customHeight="1">
      <c r="A28" s="12" t="s">
        <v>82</v>
      </c>
      <c r="B28" s="11">
        <f t="shared" si="0"/>
        <v>0</v>
      </c>
      <c r="C28" s="27">
        <v>0</v>
      </c>
      <c r="D28" s="27">
        <v>0</v>
      </c>
    </row>
    <row r="29" spans="1:4" ht="12.75" customHeight="1">
      <c r="A29" s="12" t="s">
        <v>83</v>
      </c>
      <c r="B29" s="11">
        <f>SUM(C29:D29)</f>
        <v>0</v>
      </c>
      <c r="C29" s="27">
        <v>0</v>
      </c>
      <c r="D29" s="27">
        <v>0</v>
      </c>
    </row>
    <row r="30" spans="1:4" ht="12.75" customHeight="1">
      <c r="A30" s="12" t="s">
        <v>84</v>
      </c>
      <c r="B30" s="11">
        <f t="shared" si="0"/>
        <v>0</v>
      </c>
      <c r="C30" s="27">
        <v>0</v>
      </c>
      <c r="D30" s="27">
        <v>0</v>
      </c>
    </row>
    <row r="31" spans="1:4" ht="12.75" customHeight="1">
      <c r="A31" s="12" t="s">
        <v>85</v>
      </c>
      <c r="B31" s="11">
        <f t="shared" si="0"/>
        <v>0</v>
      </c>
      <c r="C31" s="27">
        <v>0</v>
      </c>
      <c r="D31" s="27">
        <v>0</v>
      </c>
    </row>
    <row r="32" spans="1:4" ht="12.75" customHeight="1">
      <c r="A32" s="12" t="s">
        <v>86</v>
      </c>
      <c r="B32" s="11">
        <f t="shared" si="0"/>
        <v>0</v>
      </c>
      <c r="C32" s="27">
        <v>0</v>
      </c>
      <c r="D32" s="27">
        <v>0</v>
      </c>
    </row>
    <row r="33" spans="1:4" ht="12.75" customHeight="1">
      <c r="A33" s="12" t="s">
        <v>87</v>
      </c>
      <c r="B33" s="11">
        <f t="shared" si="0"/>
        <v>0</v>
      </c>
      <c r="C33" s="27">
        <v>0</v>
      </c>
      <c r="D33" s="27">
        <v>0</v>
      </c>
    </row>
    <row r="34" spans="1:4" ht="12.75" customHeight="1">
      <c r="A34" s="12" t="s">
        <v>88</v>
      </c>
      <c r="B34" s="11">
        <f>SUM(C34:D34)</f>
        <v>1</v>
      </c>
      <c r="C34" s="27">
        <v>0</v>
      </c>
      <c r="D34" s="27">
        <v>1</v>
      </c>
    </row>
    <row r="35" spans="1:4" ht="12.75" customHeight="1">
      <c r="A35" s="12" t="s">
        <v>89</v>
      </c>
      <c r="B35" s="11">
        <f t="shared" si="0"/>
        <v>2</v>
      </c>
      <c r="C35" s="27">
        <v>0</v>
      </c>
      <c r="D35" s="27">
        <v>2</v>
      </c>
    </row>
    <row r="36" spans="1:4" ht="12.75" customHeight="1">
      <c r="A36" s="12" t="s">
        <v>90</v>
      </c>
      <c r="B36" s="11">
        <f t="shared" si="0"/>
        <v>2</v>
      </c>
      <c r="C36" s="27">
        <v>0</v>
      </c>
      <c r="D36" s="27">
        <v>2</v>
      </c>
    </row>
    <row r="37" spans="1:4" ht="12.75" customHeight="1">
      <c r="A37" s="12" t="s">
        <v>91</v>
      </c>
      <c r="B37" s="11">
        <f>SUM(C37:D37)</f>
        <v>4</v>
      </c>
      <c r="C37" s="27">
        <v>4</v>
      </c>
      <c r="D37" s="27">
        <v>0</v>
      </c>
    </row>
    <row r="38" spans="1:4" ht="12.75" customHeight="1">
      <c r="A38" s="12" t="s">
        <v>92</v>
      </c>
      <c r="B38" s="11">
        <f>SUM(C38:D38)</f>
        <v>1</v>
      </c>
      <c r="C38" s="27">
        <v>1</v>
      </c>
      <c r="D38" s="27">
        <v>0</v>
      </c>
    </row>
    <row r="39" spans="1:4" ht="12.75" customHeight="1">
      <c r="A39" s="12" t="s">
        <v>93</v>
      </c>
      <c r="B39" s="11">
        <f t="shared" si="0"/>
        <v>3</v>
      </c>
      <c r="C39" s="27">
        <v>0</v>
      </c>
      <c r="D39" s="27">
        <v>3</v>
      </c>
    </row>
    <row r="40" spans="1:4" ht="12.75" customHeight="1">
      <c r="A40" s="12" t="s">
        <v>94</v>
      </c>
      <c r="B40" s="11">
        <f aca="true" t="shared" si="1" ref="B40:B51">SUM(C40:D40)</f>
        <v>5</v>
      </c>
      <c r="C40" s="27">
        <v>5</v>
      </c>
      <c r="D40" s="27">
        <v>0</v>
      </c>
    </row>
    <row r="41" spans="1:4" ht="12.75" customHeight="1">
      <c r="A41" s="12" t="s">
        <v>95</v>
      </c>
      <c r="B41" s="11">
        <f t="shared" si="1"/>
        <v>5</v>
      </c>
      <c r="C41" s="27">
        <v>0</v>
      </c>
      <c r="D41" s="27">
        <v>5</v>
      </c>
    </row>
    <row r="42" spans="1:4" ht="12.75" customHeight="1">
      <c r="A42" s="12" t="s">
        <v>96</v>
      </c>
      <c r="B42" s="11">
        <f t="shared" si="1"/>
        <v>0</v>
      </c>
      <c r="C42" s="27">
        <v>0</v>
      </c>
      <c r="D42" s="27">
        <v>0</v>
      </c>
    </row>
    <row r="43" spans="1:4" ht="12.75" customHeight="1">
      <c r="A43" s="12" t="s">
        <v>97</v>
      </c>
      <c r="B43" s="11">
        <f t="shared" si="1"/>
        <v>4</v>
      </c>
      <c r="C43" s="27">
        <v>4</v>
      </c>
      <c r="D43" s="27">
        <v>0</v>
      </c>
    </row>
    <row r="44" spans="1:4" ht="12.75" customHeight="1">
      <c r="A44" s="12" t="s">
        <v>98</v>
      </c>
      <c r="B44" s="11">
        <f t="shared" si="1"/>
        <v>0</v>
      </c>
      <c r="C44" s="27">
        <v>0</v>
      </c>
      <c r="D44" s="27">
        <v>0</v>
      </c>
    </row>
    <row r="45" spans="1:4" ht="12.75" customHeight="1">
      <c r="A45" s="12" t="s">
        <v>99</v>
      </c>
      <c r="B45" s="11">
        <f t="shared" si="1"/>
        <v>1</v>
      </c>
      <c r="C45" s="27">
        <v>1</v>
      </c>
      <c r="D45" s="27">
        <v>0</v>
      </c>
    </row>
    <row r="46" spans="1:4" ht="12.75" customHeight="1">
      <c r="A46" s="12" t="s">
        <v>100</v>
      </c>
      <c r="B46" s="11">
        <f t="shared" si="1"/>
        <v>0</v>
      </c>
      <c r="C46" s="27">
        <v>0</v>
      </c>
      <c r="D46" s="27">
        <v>0</v>
      </c>
    </row>
    <row r="47" spans="1:4" ht="12.75" customHeight="1">
      <c r="A47" s="12" t="s">
        <v>101</v>
      </c>
      <c r="B47" s="11">
        <f t="shared" si="1"/>
        <v>0</v>
      </c>
      <c r="C47" s="27">
        <v>0</v>
      </c>
      <c r="D47" s="27">
        <v>0</v>
      </c>
    </row>
    <row r="48" spans="1:4" ht="12.75" customHeight="1">
      <c r="A48" s="12" t="s">
        <v>102</v>
      </c>
      <c r="B48" s="11">
        <f t="shared" si="1"/>
        <v>0</v>
      </c>
      <c r="C48" s="27">
        <v>0</v>
      </c>
      <c r="D48" s="27">
        <v>0</v>
      </c>
    </row>
    <row r="49" spans="1:4" ht="12.75" customHeight="1">
      <c r="A49" s="12" t="s">
        <v>103</v>
      </c>
      <c r="B49" s="11">
        <f t="shared" si="1"/>
        <v>0</v>
      </c>
      <c r="C49" s="27">
        <v>0</v>
      </c>
      <c r="D49" s="27">
        <v>0</v>
      </c>
    </row>
    <row r="50" spans="1:4" ht="12.75" customHeight="1">
      <c r="A50" s="12" t="s">
        <v>104</v>
      </c>
      <c r="B50" s="11">
        <f t="shared" si="1"/>
        <v>0</v>
      </c>
      <c r="C50" s="27">
        <v>0</v>
      </c>
      <c r="D50" s="27">
        <v>0</v>
      </c>
    </row>
    <row r="51" spans="1:4" ht="12.75" customHeight="1">
      <c r="A51" s="12" t="s">
        <v>105</v>
      </c>
      <c r="B51" s="11">
        <f t="shared" si="1"/>
        <v>0</v>
      </c>
      <c r="C51" s="27">
        <v>0</v>
      </c>
      <c r="D51" s="27">
        <v>0</v>
      </c>
    </row>
    <row r="52" spans="1:4" ht="12.75" customHeight="1">
      <c r="A52" s="12" t="s">
        <v>106</v>
      </c>
      <c r="B52" s="11">
        <f aca="true" t="shared" si="2" ref="B52:B58">SUM(C52:D52)</f>
        <v>0</v>
      </c>
      <c r="C52" s="27">
        <v>0</v>
      </c>
      <c r="D52" s="27">
        <v>0</v>
      </c>
    </row>
    <row r="53" spans="1:4" ht="12.75" customHeight="1">
      <c r="A53" s="12" t="s">
        <v>107</v>
      </c>
      <c r="B53" s="11">
        <f>SUM(C53:D53)</f>
        <v>0</v>
      </c>
      <c r="C53" s="27">
        <v>0</v>
      </c>
      <c r="D53" s="27">
        <v>0</v>
      </c>
    </row>
    <row r="54" spans="1:4" ht="12.75" customHeight="1">
      <c r="A54" s="12" t="s">
        <v>108</v>
      </c>
      <c r="B54" s="11">
        <f t="shared" si="2"/>
        <v>0</v>
      </c>
      <c r="C54" s="27">
        <v>0</v>
      </c>
      <c r="D54" s="27">
        <v>0</v>
      </c>
    </row>
    <row r="55" spans="1:4" ht="12.75" customHeight="1">
      <c r="A55" s="12" t="s">
        <v>109</v>
      </c>
      <c r="B55" s="11">
        <f>SUM(C55:D55)</f>
        <v>0</v>
      </c>
      <c r="C55" s="27">
        <v>0</v>
      </c>
      <c r="D55" s="27">
        <v>0</v>
      </c>
    </row>
    <row r="56" spans="1:4" ht="15.75">
      <c r="A56" s="12" t="s">
        <v>110</v>
      </c>
      <c r="B56" s="11">
        <f>SUM(C56:D56)</f>
        <v>0</v>
      </c>
      <c r="C56" s="27">
        <v>0</v>
      </c>
      <c r="D56" s="27">
        <v>0</v>
      </c>
    </row>
    <row r="57" spans="1:4" ht="15.75">
      <c r="A57" s="12" t="s">
        <v>111</v>
      </c>
      <c r="B57" s="11">
        <f t="shared" si="2"/>
        <v>0</v>
      </c>
      <c r="C57" s="27">
        <v>0</v>
      </c>
      <c r="D57" s="27">
        <v>0</v>
      </c>
    </row>
    <row r="58" spans="1:4" ht="15.75">
      <c r="A58" s="12" t="s">
        <v>128</v>
      </c>
      <c r="B58" s="11">
        <f t="shared" si="2"/>
        <v>1</v>
      </c>
      <c r="C58" s="27">
        <v>1</v>
      </c>
      <c r="D58" s="27">
        <v>0</v>
      </c>
    </row>
    <row r="59" spans="1:4" ht="15.75">
      <c r="A59" s="17" t="s">
        <v>112</v>
      </c>
      <c r="B59" s="18">
        <f>SUM(B7:B58)</f>
        <v>318</v>
      </c>
      <c r="C59" s="18">
        <f>SUM(C7:C58)</f>
        <v>304</v>
      </c>
      <c r="D59" s="18">
        <f>SUM(D7:D58)</f>
        <v>14</v>
      </c>
    </row>
  </sheetData>
  <sheetProtection/>
  <mergeCells count="6">
    <mergeCell ref="A1:D1"/>
    <mergeCell ref="A3:D3"/>
    <mergeCell ref="A2:D2"/>
    <mergeCell ref="A5:A6"/>
    <mergeCell ref="B5:B6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 r:id="rId1"/>
  <headerFooter alignWithMargins="0">
    <oddFooter>&amp;L&amp;"Arial,Cursiva"Análisis accidentes temporada estival
DGTM Y MM</oddFooter>
  </headerFooter>
  <ignoredErrors>
    <ignoredError sqref="B33:B5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7.28125" style="50" customWidth="1"/>
    <col min="2" max="2" width="4.7109375" style="50" customWidth="1"/>
    <col min="3" max="16384" width="11.421875" style="46" customWidth="1"/>
  </cols>
  <sheetData>
    <row r="1" spans="1:6" s="44" customFormat="1" ht="15.75">
      <c r="A1" s="48"/>
      <c r="B1" s="48"/>
      <c r="C1" s="45"/>
      <c r="F1" s="47" t="s">
        <v>41</v>
      </c>
    </row>
    <row r="2" spans="1:6" s="44" customFormat="1" ht="12.75">
      <c r="A2" s="48"/>
      <c r="B2" s="48"/>
      <c r="C2" s="45"/>
      <c r="F2" s="64" t="s">
        <v>141</v>
      </c>
    </row>
    <row r="3" spans="1:3" s="44" customFormat="1" ht="12.75">
      <c r="A3" s="48"/>
      <c r="B3" s="48"/>
      <c r="C3" s="45"/>
    </row>
    <row r="4" ht="12.75">
      <c r="C4" s="45"/>
    </row>
    <row r="6" spans="1:5" ht="12.75">
      <c r="A6" s="48" t="s">
        <v>11</v>
      </c>
      <c r="B6" s="48">
        <f>'Cuadro 2.4.'!C59</f>
        <v>304</v>
      </c>
      <c r="E6" s="45"/>
    </row>
    <row r="7" spans="1:2" ht="12.75">
      <c r="A7" s="48" t="s">
        <v>59</v>
      </c>
      <c r="B7" s="65">
        <f>'Cuadro 2.4.'!D59</f>
        <v>14</v>
      </c>
    </row>
    <row r="8" ht="12.75">
      <c r="B8" s="50">
        <f>SUM(B6:B7)</f>
        <v>318</v>
      </c>
    </row>
    <row r="28" ht="15.75">
      <c r="F28" s="47" t="s">
        <v>42</v>
      </c>
    </row>
    <row r="29" ht="16.5">
      <c r="F29" s="63" t="s">
        <v>142</v>
      </c>
    </row>
    <row r="30" ht="16.5">
      <c r="F30" s="63" t="s">
        <v>143</v>
      </c>
    </row>
  </sheetData>
  <sheetProtection/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7" r:id="rId2"/>
  <headerFooter alignWithMargins="0">
    <oddFooter>&amp;L&amp;"Arial,Cursiva"Análisis accidentes temporada estival
DGTM Y MM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Marjorie Campos Gómez</cp:lastModifiedBy>
  <cp:lastPrinted>2017-08-11T20:09:09Z</cp:lastPrinted>
  <dcterms:modified xsi:type="dcterms:W3CDTF">2020-06-25T18:28:19Z</dcterms:modified>
  <cp:category/>
  <cp:version/>
  <cp:contentType/>
  <cp:contentStatus/>
</cp:coreProperties>
</file>