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2023 BOLETINES/5 BOLETÍN ESTADÍSTICAS PORTUARIAS/CUADROS Y GRÁFICOS ANALISIS ESTADISTICAS PORTUARIAS 2023/"/>
    </mc:Choice>
  </mc:AlternateContent>
  <xr:revisionPtr revIDLastSave="0" documentId="13_ncr:1_{5F924F28-0961-7C44-A5B7-43DD9C8CF9F9}" xr6:coauthVersionLast="47" xr6:coauthVersionMax="47" xr10:uidLastSave="{00000000-0000-0000-0000-000000000000}"/>
  <bookViews>
    <workbookView xWindow="-38400" yWindow="7700" windowWidth="38400" windowHeight="21100" activeTab="10" xr2:uid="{00000000-000D-0000-FFFF-FFFF00000000}"/>
  </bookViews>
  <sheets>
    <sheet name="3.3.1" sheetId="1" r:id="rId1"/>
    <sheet name="GRAFICO 29" sheetId="2" r:id="rId2"/>
    <sheet name="GRAFICO 30" sheetId="3" r:id="rId3"/>
    <sheet name="3.3.2" sheetId="4" r:id="rId4"/>
    <sheet name="GRAFICO 31" sheetId="5" r:id="rId5"/>
    <sheet name="3.3.3." sheetId="6" r:id="rId6"/>
    <sheet name="GRAFICO 32" sheetId="7" r:id="rId7"/>
    <sheet name="3.3.4" sheetId="8" r:id="rId8"/>
    <sheet name="GRAFICO 33" sheetId="9" r:id="rId9"/>
    <sheet name="3.3.5" sheetId="10" r:id="rId10"/>
    <sheet name="GRAFICO 34" sheetId="11" r:id="rId11"/>
    <sheet name="3.3.6" sheetId="12" r:id="rId12"/>
  </sheets>
  <definedNames>
    <definedName name="_xlnm._FilterDatabase" localSheetId="9" hidden="1">'3.3.5'!$B$5:$O$29</definedName>
    <definedName name="_xlnm._FilterDatabase" localSheetId="10" hidden="1">'GRAFICO 34'!$B$3:$D$14</definedName>
    <definedName name="_xlnm.Print_Area" localSheetId="9">'3.3.5'!$B$1:$O$4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8" l="1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6" i="8"/>
  <c r="O6" i="1" l="1"/>
  <c r="C44" i="3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D48" i="1" l="1"/>
  <c r="E48" i="1"/>
  <c r="F48" i="1"/>
  <c r="G48" i="1"/>
  <c r="H48" i="1"/>
  <c r="I48" i="1"/>
  <c r="J48" i="1"/>
  <c r="K48" i="1"/>
  <c r="L48" i="1"/>
  <c r="M48" i="1"/>
  <c r="N48" i="1"/>
  <c r="C48" i="1"/>
  <c r="O48" i="1" l="1"/>
</calcChain>
</file>

<file path=xl/sharedStrings.xml><?xml version="1.0" encoding="utf-8"?>
<sst xmlns="http://schemas.openxmlformats.org/spreadsheetml/2006/main" count="430" uniqueCount="119">
  <si>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</si>
  <si>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</si>
  <si>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</si>
  <si>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</si>
  <si>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</si>
  <si>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</si>
  <si>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</si>
  <si>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</si>
  <si>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</si>
  <si>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</si>
  <si>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</si>
  <si>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</si>
  <si>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</si>
  <si>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PUERTO</t>
  </si>
  <si>
    <t>3.3.1.- Tonelaje total movilizado en cabotaje por mes según puerto</t>
  </si>
  <si>
    <t>3.3.- Cabotaje</t>
  </si>
  <si>
    <t>Arica</t>
  </si>
  <si>
    <t>Iquique</t>
  </si>
  <si>
    <t>Mejillones</t>
  </si>
  <si>
    <t>Antofagasta</t>
  </si>
  <si>
    <t>Barquito</t>
  </si>
  <si>
    <t>Huasco</t>
  </si>
  <si>
    <t>Guayacán</t>
  </si>
  <si>
    <t>Quintero</t>
  </si>
  <si>
    <t>Valparaíso</t>
  </si>
  <si>
    <t>San Antonio</t>
  </si>
  <si>
    <t>Lirquén</t>
  </si>
  <si>
    <t>Talcahuano</t>
  </si>
  <si>
    <t>San Vicente</t>
  </si>
  <si>
    <t>Calbuco</t>
  </si>
  <si>
    <t>Puerto Montt</t>
  </si>
  <si>
    <t>Castro</t>
  </si>
  <si>
    <t>Quellón</t>
  </si>
  <si>
    <t>Chonchi</t>
  </si>
  <si>
    <t>Chaitén</t>
  </si>
  <si>
    <t>Melinka</t>
  </si>
  <si>
    <t>Puerto Aguirre</t>
  </si>
  <si>
    <t>Puerto Cisne</t>
  </si>
  <si>
    <t>Lago Gral. Carrera</t>
  </si>
  <si>
    <t>Puerto Natales</t>
  </si>
  <si>
    <t>Punta Arenas</t>
  </si>
  <si>
    <t>Puerto Williams</t>
  </si>
  <si>
    <t>Otros Puertos</t>
  </si>
  <si>
    <t>3.3.3.- Tonelaje movilizado en cabotaje carga granel por mes según puerto</t>
  </si>
  <si>
    <t>3.3.4.- Tonelaje movilizado en cabotaje carga líquida por mes según puerto.</t>
  </si>
  <si>
    <t>Naviera Ultranav Ltda.</t>
  </si>
  <si>
    <t>3.3.5.- Tonelaje total transportado en cabotaje por mes según armador.</t>
  </si>
  <si>
    <t>ARMADOR</t>
  </si>
  <si>
    <t>Otros Armadores Nacionales</t>
  </si>
  <si>
    <t>Navimag Carga S.A.</t>
  </si>
  <si>
    <t>Detroit Chile S.A.</t>
  </si>
  <si>
    <t>Naviera Austral S.A.</t>
  </si>
  <si>
    <t>Naviera G.V. S.A.</t>
  </si>
  <si>
    <t>Compañía Naviera Frasal S.A.</t>
  </si>
  <si>
    <t>%</t>
  </si>
  <si>
    <t>GENERAL</t>
  </si>
  <si>
    <t>GRANEL</t>
  </si>
  <si>
    <t>TONS.</t>
  </si>
  <si>
    <t>LIQUIDO</t>
  </si>
  <si>
    <t>3.3.2.- Tonelaje movilizado en cabotaje carga general por mes según puerto.</t>
  </si>
  <si>
    <t>Coronel</t>
  </si>
  <si>
    <t>Transportes Marítimos Kochifas S.A.</t>
  </si>
  <si>
    <t>Otros Armadores Extranjeros</t>
  </si>
  <si>
    <t>Transportes Austral S.A.</t>
  </si>
  <si>
    <t>Compañía Marítima Chilena S.A.</t>
  </si>
  <si>
    <t>Inversiones Las Cumbres Ltda.</t>
  </si>
  <si>
    <t>Luis Rigoberto Paredes Muñoz</t>
  </si>
  <si>
    <t>Naviera Navamar Ltda.</t>
  </si>
  <si>
    <t>Primus Capital Leasing Spa</t>
  </si>
  <si>
    <t>Naviera Iorana Ltda.</t>
  </si>
  <si>
    <t>Transbordadora Austral Broom Ltda.</t>
  </si>
  <si>
    <t>Lota</t>
  </si>
  <si>
    <t>Pargua</t>
  </si>
  <si>
    <t>3.3.6.- Tonelaje transportado en cabotaje por tipo de carga según armador.</t>
  </si>
  <si>
    <t>Hanga Roa</t>
  </si>
  <si>
    <t>Corral</t>
  </si>
  <si>
    <t>Baker</t>
  </si>
  <si>
    <t>Puerto Chacabuco</t>
  </si>
  <si>
    <t>Quemchi</t>
  </si>
  <si>
    <t>Caldera</t>
  </si>
  <si>
    <t>N°</t>
  </si>
  <si>
    <t>Lirquen</t>
  </si>
  <si>
    <t>Empresa Marítima S.A. Empremar</t>
  </si>
  <si>
    <t>Armador</t>
  </si>
  <si>
    <t>Conglomerantes Y Cales De Chile S.A.</t>
  </si>
  <si>
    <t>Logistica Marítima Y Terrestre Ltda.</t>
  </si>
  <si>
    <t>Naviera Deltamar S.P.A.</t>
  </si>
  <si>
    <t>Naviera Y Transportes Marítimos Sur Austral Ltda.</t>
  </si>
  <si>
    <t>Sociedad Naviera Dap Mares Ltda.</t>
  </si>
  <si>
    <t>Caldera/Calderilla</t>
  </si>
  <si>
    <t>Huasco/Guacolda</t>
  </si>
  <si>
    <t>Coquimbo</t>
  </si>
  <si>
    <t>Dalcahue</t>
  </si>
  <si>
    <t>Achao</t>
  </si>
  <si>
    <t>Chacabuco</t>
  </si>
  <si>
    <t>Puerto Edén</t>
  </si>
  <si>
    <t>Total General</t>
  </si>
  <si>
    <t>Año 2022</t>
  </si>
  <si>
    <t>Otros Puertos Sur</t>
  </si>
  <si>
    <t>Tierra del Fuego</t>
  </si>
  <si>
    <t>C.S.A.V. Austral S.A.</t>
  </si>
  <si>
    <t>Naviera Paredes S.A.</t>
  </si>
  <si>
    <t>CTP Empresas Merítimas S.A.</t>
  </si>
  <si>
    <t>Compañia Naviera Frasal S.A.</t>
  </si>
  <si>
    <t>Conglomerantes y Cales de Chile S.A.</t>
  </si>
  <si>
    <t>Detroit Chile S.A</t>
  </si>
  <si>
    <t>Empresa Marítima S.A. - Empremar</t>
  </si>
  <si>
    <t>Logística Marítima y Terrestre Ltda.</t>
  </si>
  <si>
    <t>Naviera Deltamar S.A.</t>
  </si>
  <si>
    <t>Naviera y Transportes Marítimos Sur S.A.</t>
  </si>
  <si>
    <t>Transporte Marítimo Kochifas S.A.</t>
  </si>
  <si>
    <t>Naviera Narval Spa</t>
  </si>
  <si>
    <t>Nota: Gráfico no considera clasificación "Otros Puertos"</t>
  </si>
  <si>
    <t>Gráfico 29: Tonelaje total mensual movilizado en cabotaje. Año 2022</t>
  </si>
  <si>
    <t xml:space="preserve">Gráfico 30: Tonelaje total movilizado en cabotaje por puerto. </t>
  </si>
  <si>
    <t xml:space="preserve">Gráfico 31: Tonelaje de carga general movilizado en cabotaje por puerto. </t>
  </si>
  <si>
    <t>Gráfico 32: Tonelaje de carga granel movilizado en cabotaje por puerto. Año 2022</t>
  </si>
  <si>
    <t xml:space="preserve">Gráfico 33: Tonelaje carga líquida movilizado en cabotaje por puerto. </t>
  </si>
  <si>
    <t xml:space="preserve">Gráfico 34: Tonelaje movilizado en cabotaje según armador.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</si>
</sst>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#,##0.00_ ;\-#,##0.00\ 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6.8"/>
      <color rgb="FF000000"/>
      <name val="Arial"/>
      <family val="2"/>
    </font>
    <font>
      <b/>
      <sz val="14"/>
      <color rgb="FF000000"/>
      <name val="Arial"/>
      <family val="2"/>
    </font>
    <font>
      <b/>
      <sz val="14.4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9" fontId="7" fillId="0" borderId="0" applyFont="0" applyFill="0" applyBorder="0" applyAlignment="0" applyProtection="0"/>
    <xf numFmtId="0" fontId="10" fillId="2" borderId="6" applyNumberFormat="0" applyAlignment="0" applyProtection="0"/>
  </cellStyleXfs>
  <cellXfs count="74">
    <xf numFmtId="0" fontId="0" fillId="0" borderId="0" xfId="0"/>
    <xf numFmtId="0" fontId="5" fillId="3" borderId="0" xfId="0" applyFont="1" applyFill="1"/>
    <xf numFmtId="3" fontId="6" fillId="3" borderId="0" xfId="0" applyNumberFormat="1" applyFont="1" applyFill="1"/>
    <xf numFmtId="164" fontId="6" fillId="3" borderId="0" xfId="0" applyNumberFormat="1" applyFont="1" applyFill="1"/>
    <xf numFmtId="0" fontId="6" fillId="3" borderId="0" xfId="0" applyFont="1" applyFill="1"/>
    <xf numFmtId="0" fontId="8" fillId="3" borderId="1" xfId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9" fillId="3" borderId="1" xfId="1" applyFont="1" applyFill="1" applyBorder="1" applyAlignment="1">
      <alignment horizontal="left" wrapText="1"/>
    </xf>
    <xf numFmtId="41" fontId="6" fillId="3" borderId="1" xfId="0" applyNumberFormat="1" applyFont="1" applyFill="1" applyBorder="1" applyAlignment="1">
      <alignment vertical="top"/>
    </xf>
    <xf numFmtId="41" fontId="6" fillId="3" borderId="0" xfId="0" applyNumberFormat="1" applyFont="1" applyFill="1"/>
    <xf numFmtId="41" fontId="5" fillId="3" borderId="1" xfId="0" applyNumberFormat="1" applyFont="1" applyFill="1" applyBorder="1"/>
    <xf numFmtId="41" fontId="5" fillId="3" borderId="1" xfId="0" applyNumberFormat="1" applyFont="1" applyFill="1" applyBorder="1" applyAlignment="1">
      <alignment vertical="top"/>
    </xf>
    <xf numFmtId="0" fontId="0" fillId="3" borderId="0" xfId="0" applyFill="1"/>
    <xf numFmtId="3" fontId="0" fillId="3" borderId="0" xfId="0" applyNumberFormat="1" applyFill="1"/>
    <xf numFmtId="0" fontId="11" fillId="3" borderId="0" xfId="0" applyFont="1" applyFill="1"/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/>
    <xf numFmtId="3" fontId="11" fillId="3" borderId="0" xfId="0" applyNumberFormat="1" applyFont="1" applyFill="1"/>
    <xf numFmtId="41" fontId="11" fillId="3" borderId="0" xfId="0" applyNumberFormat="1" applyFont="1" applyFill="1"/>
    <xf numFmtId="164" fontId="11" fillId="3" borderId="0" xfId="4" applyNumberFormat="1" applyFont="1" applyFill="1" applyBorder="1"/>
    <xf numFmtId="3" fontId="10" fillId="3" borderId="0" xfId="0" applyNumberFormat="1" applyFont="1" applyFill="1"/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top"/>
    </xf>
    <xf numFmtId="0" fontId="12" fillId="3" borderId="0" xfId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top"/>
    </xf>
    <xf numFmtId="0" fontId="11" fillId="3" borderId="0" xfId="0" applyFont="1" applyFill="1" applyAlignment="1">
      <alignment horizontal="center" vertical="top"/>
    </xf>
    <xf numFmtId="0" fontId="13" fillId="3" borderId="0" xfId="1" applyFont="1" applyFill="1" applyAlignment="1">
      <alignment horizontal="left" vertical="center"/>
    </xf>
    <xf numFmtId="41" fontId="12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4" fillId="3" borderId="0" xfId="0" applyFont="1" applyFill="1" applyAlignment="1">
      <alignment vertical="top"/>
    </xf>
    <xf numFmtId="3" fontId="14" fillId="3" borderId="0" xfId="0" applyNumberFormat="1" applyFont="1" applyFill="1" applyAlignment="1">
      <alignment vertical="top"/>
    </xf>
    <xf numFmtId="10" fontId="6" fillId="3" borderId="0" xfId="0" applyNumberFormat="1" applyFont="1" applyFill="1"/>
    <xf numFmtId="0" fontId="6" fillId="3" borderId="1" xfId="0" applyFont="1" applyFill="1" applyBorder="1"/>
    <xf numFmtId="0" fontId="5" fillId="3" borderId="1" xfId="0" applyFont="1" applyFill="1" applyBorder="1"/>
    <xf numFmtId="164" fontId="6" fillId="3" borderId="0" xfId="4" applyNumberFormat="1" applyFont="1" applyFill="1"/>
    <xf numFmtId="0" fontId="13" fillId="3" borderId="0" xfId="1" applyFont="1" applyFill="1" applyAlignment="1">
      <alignment horizontal="left" wrapText="1"/>
    </xf>
    <xf numFmtId="41" fontId="12" fillId="3" borderId="0" xfId="0" applyNumberFormat="1" applyFont="1" applyFill="1"/>
    <xf numFmtId="0" fontId="13" fillId="3" borderId="0" xfId="0" applyFont="1" applyFill="1"/>
    <xf numFmtId="10" fontId="6" fillId="3" borderId="0" xfId="4" applyNumberFormat="1" applyFont="1" applyFill="1"/>
    <xf numFmtId="0" fontId="6" fillId="3" borderId="0" xfId="0" applyFont="1" applyFill="1" applyAlignment="1">
      <alignment wrapText="1"/>
    </xf>
    <xf numFmtId="0" fontId="12" fillId="3" borderId="0" xfId="1" applyFont="1" applyFill="1" applyAlignment="1">
      <alignment horizontal="center"/>
    </xf>
    <xf numFmtId="3" fontId="12" fillId="3" borderId="0" xfId="0" applyNumberFormat="1" applyFont="1" applyFill="1" applyAlignment="1">
      <alignment horizontal="center"/>
    </xf>
    <xf numFmtId="0" fontId="12" fillId="3" borderId="0" xfId="0" applyFont="1" applyFill="1"/>
    <xf numFmtId="41" fontId="12" fillId="3" borderId="0" xfId="0" applyNumberFormat="1" applyFont="1" applyFill="1" applyAlignment="1">
      <alignment vertical="top"/>
    </xf>
    <xf numFmtId="0" fontId="5" fillId="3" borderId="6" xfId="5" applyFont="1" applyFill="1" applyAlignment="1">
      <alignment horizontal="center"/>
    </xf>
    <xf numFmtId="41" fontId="6" fillId="3" borderId="1" xfId="0" applyNumberFormat="1" applyFont="1" applyFill="1" applyBorder="1"/>
    <xf numFmtId="41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5" fontId="6" fillId="3" borderId="0" xfId="0" applyNumberFormat="1" applyFont="1" applyFill="1"/>
    <xf numFmtId="164" fontId="0" fillId="3" borderId="0" xfId="0" applyNumberFormat="1" applyFill="1"/>
    <xf numFmtId="0" fontId="12" fillId="3" borderId="0" xfId="2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1" fontId="12" fillId="3" borderId="0" xfId="0" applyNumberFormat="1" applyFont="1" applyFill="1" applyAlignment="1">
      <alignment horizontal="right"/>
    </xf>
    <xf numFmtId="164" fontId="12" fillId="3" borderId="0" xfId="4" applyNumberFormat="1" applyFont="1" applyFill="1" applyBorder="1" applyAlignment="1">
      <alignment horizontal="right"/>
    </xf>
    <xf numFmtId="164" fontId="11" fillId="3" borderId="0" xfId="0" applyNumberFormat="1" applyFont="1" applyFill="1"/>
    <xf numFmtId="0" fontId="1" fillId="3" borderId="0" xfId="0" applyFont="1" applyFill="1"/>
    <xf numFmtId="0" fontId="1" fillId="3" borderId="1" xfId="0" applyFont="1" applyFill="1" applyBorder="1" applyAlignment="1">
      <alignment horizontal="center"/>
    </xf>
    <xf numFmtId="41" fontId="0" fillId="3" borderId="1" xfId="0" applyNumberForma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9" fontId="1" fillId="3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 readingOrder="1"/>
    </xf>
    <xf numFmtId="0" fontId="17" fillId="0" borderId="0" xfId="0" applyFont="1" applyAlignment="1">
      <alignment horizontal="center" vertical="center" readingOrder="1"/>
    </xf>
    <xf numFmtId="0" fontId="18" fillId="0" borderId="0" xfId="0" applyFont="1" applyAlignment="1">
      <alignment horizontal="center" vertical="center" readingOrder="1"/>
    </xf>
    <xf numFmtId="164" fontId="13" fillId="3" borderId="0" xfId="0" applyNumberFormat="1" applyFont="1" applyFill="1"/>
    <xf numFmtId="0" fontId="19" fillId="0" borderId="0" xfId="0" applyFont="1" applyAlignment="1">
      <alignment horizontal="center" vertical="center" readingOrder="1"/>
    </xf>
    <xf numFmtId="0" fontId="3" fillId="3" borderId="2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3" fillId="3" borderId="5" xfId="3" applyFont="1" applyFill="1" applyBorder="1" applyAlignment="1">
      <alignment horizontal="center"/>
    </xf>
    <xf numFmtId="0" fontId="3" fillId="3" borderId="4" xfId="3" applyFont="1" applyFill="1" applyBorder="1" applyAlignment="1">
      <alignment horizontal="center"/>
    </xf>
  </cellXfs>
  <cellStyles count="6">
    <cellStyle name="Celda de comprobación" xfId="5" builtinId="23"/>
    <cellStyle name="Normal" xfId="0" builtinId="0"/>
    <cellStyle name="Normal_3.3.5" xfId="2" xr:uid="{00000000-0005-0000-0000-000002000000}"/>
    <cellStyle name="Normal_3.3.6" xfId="3" xr:uid="{00000000-0005-0000-0000-000003000000}"/>
    <cellStyle name="Normal_Hoja1" xfId="1" xr:uid="{00000000-0005-0000-0000-000004000000}"/>
    <cellStyle name="Porcentaje" xfId="4" builtinId="5"/>
  </cellStyles>
  <dxfs count="0"/>
  <tableStyles count="0" defaultTableStyle="TableStyleMedium9" defaultPivotStyle="PivotStyleLight16"/>
  <colors>
    <mruColors>
      <color rgb="FF009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3430780064601844"/>
          <c:y val="0.16937105084086712"/>
          <c:w val="0.84738878709240262"/>
          <c:h val="0.71856925291745943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9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91440" tIns="91440"/>
              <a:lstStyle/>
              <a:p>
                <a:pPr>
                  <a:defRPr sz="9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'GRAFICO 29'!$B$3:$B$14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'GRAFICO 29'!$E$3:$E$14</c:f>
              <c:numCache>
                <c:formatCode>_(* #,##0_);_(* \(#,##0\);_(* "-"_);_(@_)</c:formatCode>
                <c:ptCount val="12"/>
                <c:pt idx="0">
                  <c:v>2370491.2566211196</c:v>
                </c:pt>
                <c:pt idx="1">
                  <c:v>2092158.68610112</c:v>
                </c:pt>
                <c:pt idx="2">
                  <c:v>2028652.4709858</c:v>
                </c:pt>
                <c:pt idx="3">
                  <c:v>2397145.6086466</c:v>
                </c:pt>
                <c:pt idx="4">
                  <c:v>1981290.6451457997</c:v>
                </c:pt>
                <c:pt idx="5">
                  <c:v>2380725.2204433996</c:v>
                </c:pt>
                <c:pt idx="6">
                  <c:v>1938202.4329940802</c:v>
                </c:pt>
                <c:pt idx="7">
                  <c:v>2125412.4268581597</c:v>
                </c:pt>
                <c:pt idx="8">
                  <c:v>1910237.3916869997</c:v>
                </c:pt>
                <c:pt idx="9">
                  <c:v>2205362.6087533999</c:v>
                </c:pt>
                <c:pt idx="10">
                  <c:v>1899968.3364797598</c:v>
                </c:pt>
                <c:pt idx="11">
                  <c:v>2305091.8570870003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C-7143-B3C4-6DD35B9E2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697664"/>
        <c:axId val="182912704"/>
        <c:axId val="0"/>
      </c:bar3DChart>
      <c:catAx>
        <c:axId val="17969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MES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s-CL"/>
          </a:p>
        </c:txPr>
        <c:crossAx val="182912704"/>
        <c:crosses val="autoZero"/>
        <c:auto val="1"/>
        <c:lblAlgn val="ctr"/>
        <c:lblOffset val="100"/>
        <c:noMultiLvlLbl val="0"/>
      </c:catAx>
      <c:valAx>
        <c:axId val="182912704"/>
        <c:scaling>
          <c:orientation val="minMax"/>
          <c:max val="2500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s-CL"/>
          </a:p>
        </c:txPr>
        <c:crossAx val="179697664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994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30'!$B$1:$B$42</c:f>
              <c:strCache>
                <c:ptCount val="42"/>
                <c:pt idx="0">
                  <c:v>PUERTO</c:v>
                </c:pt>
                <c:pt idx="1">
                  <c:v>Arica</c:v>
                </c:pt>
                <c:pt idx="2">
                  <c:v>Iquique</c:v>
                </c:pt>
                <c:pt idx="3">
                  <c:v>Mejillones</c:v>
                </c:pt>
                <c:pt idx="4">
                  <c:v>Antofagasta</c:v>
                </c:pt>
                <c:pt idx="5">
                  <c:v>Barquito</c:v>
                </c:pt>
                <c:pt idx="6">
                  <c:v>Caldera/Calderilla</c:v>
                </c:pt>
                <c:pt idx="7">
                  <c:v>Huasco/Guacolda</c:v>
                </c:pt>
                <c:pt idx="8">
                  <c:v>Coquimbo</c:v>
                </c:pt>
                <c:pt idx="9">
                  <c:v>Guayacán</c:v>
                </c:pt>
                <c:pt idx="10">
                  <c:v>Hanga Roa</c:v>
                </c:pt>
                <c:pt idx="11">
                  <c:v>Quintero</c:v>
                </c:pt>
                <c:pt idx="12">
                  <c:v>Valparaíso</c:v>
                </c:pt>
                <c:pt idx="13">
                  <c:v>San Antonio</c:v>
                </c:pt>
                <c:pt idx="14">
                  <c:v>Lirquén</c:v>
                </c:pt>
                <c:pt idx="15">
                  <c:v>Talcahuano</c:v>
                </c:pt>
                <c:pt idx="16">
                  <c:v>San Vicente</c:v>
                </c:pt>
                <c:pt idx="17">
                  <c:v>Lota</c:v>
                </c:pt>
                <c:pt idx="18">
                  <c:v>Coronel</c:v>
                </c:pt>
                <c:pt idx="19">
                  <c:v>Corral</c:v>
                </c:pt>
                <c:pt idx="20">
                  <c:v>Puerto Montt</c:v>
                </c:pt>
                <c:pt idx="21">
                  <c:v>Calbuco</c:v>
                </c:pt>
                <c:pt idx="22">
                  <c:v>Pargua</c:v>
                </c:pt>
                <c:pt idx="23">
                  <c:v>Quemchi</c:v>
                </c:pt>
                <c:pt idx="24">
                  <c:v>Dalcahue</c:v>
                </c:pt>
                <c:pt idx="25">
                  <c:v>Achao</c:v>
                </c:pt>
                <c:pt idx="26">
                  <c:v>Castro</c:v>
                </c:pt>
                <c:pt idx="27">
                  <c:v>Chonchi</c:v>
                </c:pt>
                <c:pt idx="28">
                  <c:v>Chaitén</c:v>
                </c:pt>
                <c:pt idx="29">
                  <c:v>Quellón</c:v>
                </c:pt>
                <c:pt idx="30">
                  <c:v>Melinka</c:v>
                </c:pt>
                <c:pt idx="31">
                  <c:v>Puerto Cisne</c:v>
                </c:pt>
                <c:pt idx="32">
                  <c:v>Puerto Aguirre</c:v>
                </c:pt>
                <c:pt idx="33">
                  <c:v>Lago Gral. Carrera</c:v>
                </c:pt>
                <c:pt idx="34">
                  <c:v>Chacabuco</c:v>
                </c:pt>
                <c:pt idx="35">
                  <c:v>Baker</c:v>
                </c:pt>
                <c:pt idx="36">
                  <c:v>Punta Arenas</c:v>
                </c:pt>
                <c:pt idx="37">
                  <c:v>Puerto Natales</c:v>
                </c:pt>
                <c:pt idx="38">
                  <c:v>Puerto Edén</c:v>
                </c:pt>
                <c:pt idx="39">
                  <c:v>Tierra del Fuego</c:v>
                </c:pt>
                <c:pt idx="40">
                  <c:v>Puerto Williams</c:v>
                </c:pt>
                <c:pt idx="41">
                  <c:v>Otros Puertos Sur</c:v>
                </c:pt>
              </c:strCache>
            </c:strRef>
          </c:cat>
          <c:val>
            <c:numRef>
              <c:f>'GRAFICO 30'!$C$1:$C$42</c:f>
              <c:numCache>
                <c:formatCode>_(* #,##0_);_(* \(#,##0\);_(* "-"_);_(@_)</c:formatCode>
                <c:ptCount val="42"/>
                <c:pt idx="0" formatCode="#,##0">
                  <c:v>0</c:v>
                </c:pt>
                <c:pt idx="1">
                  <c:v>119764.74784286</c:v>
                </c:pt>
                <c:pt idx="2">
                  <c:v>514975.97376799997</c:v>
                </c:pt>
                <c:pt idx="3">
                  <c:v>3073117.1597605101</c:v>
                </c:pt>
                <c:pt idx="4">
                  <c:v>22490.052</c:v>
                </c:pt>
                <c:pt idx="5">
                  <c:v>619307.98800000001</c:v>
                </c:pt>
                <c:pt idx="6">
                  <c:v>147735.39507999999</c:v>
                </c:pt>
                <c:pt idx="7">
                  <c:v>164224</c:v>
                </c:pt>
                <c:pt idx="8">
                  <c:v>8954</c:v>
                </c:pt>
                <c:pt idx="9">
                  <c:v>263887.84499999997</c:v>
                </c:pt>
                <c:pt idx="10">
                  <c:v>69450.950154199993</c:v>
                </c:pt>
                <c:pt idx="11">
                  <c:v>1560134.6637900001</c:v>
                </c:pt>
                <c:pt idx="12">
                  <c:v>214789.87197550002</c:v>
                </c:pt>
                <c:pt idx="13">
                  <c:v>2476789.3304750002</c:v>
                </c:pt>
                <c:pt idx="14">
                  <c:v>9858.9789999999994</c:v>
                </c:pt>
                <c:pt idx="15">
                  <c:v>505241.39671000006</c:v>
                </c:pt>
                <c:pt idx="16">
                  <c:v>416530.76399999997</c:v>
                </c:pt>
                <c:pt idx="17">
                  <c:v>16409</c:v>
                </c:pt>
                <c:pt idx="18">
                  <c:v>62746.641500000005</c:v>
                </c:pt>
                <c:pt idx="19">
                  <c:v>70</c:v>
                </c:pt>
                <c:pt idx="20">
                  <c:v>868601.04999999993</c:v>
                </c:pt>
                <c:pt idx="21">
                  <c:v>2038268.6102165005</c:v>
                </c:pt>
                <c:pt idx="22">
                  <c:v>76140.75</c:v>
                </c:pt>
                <c:pt idx="23">
                  <c:v>743</c:v>
                </c:pt>
                <c:pt idx="24">
                  <c:v>250</c:v>
                </c:pt>
                <c:pt idx="25">
                  <c:v>5880</c:v>
                </c:pt>
                <c:pt idx="26">
                  <c:v>66338</c:v>
                </c:pt>
                <c:pt idx="27">
                  <c:v>77540.03296099999</c:v>
                </c:pt>
                <c:pt idx="28">
                  <c:v>211649</c:v>
                </c:pt>
                <c:pt idx="29">
                  <c:v>661740.69999999995</c:v>
                </c:pt>
                <c:pt idx="30">
                  <c:v>97908</c:v>
                </c:pt>
                <c:pt idx="31">
                  <c:v>230858</c:v>
                </c:pt>
                <c:pt idx="32">
                  <c:v>9564.4450000000015</c:v>
                </c:pt>
                <c:pt idx="33">
                  <c:v>1729</c:v>
                </c:pt>
                <c:pt idx="34">
                  <c:v>181866.33100000001</c:v>
                </c:pt>
                <c:pt idx="35">
                  <c:v>6550</c:v>
                </c:pt>
                <c:pt idx="36">
                  <c:v>678603.00395804993</c:v>
                </c:pt>
                <c:pt idx="37">
                  <c:v>489134</c:v>
                </c:pt>
                <c:pt idx="38">
                  <c:v>5756</c:v>
                </c:pt>
                <c:pt idx="39">
                  <c:v>289266</c:v>
                </c:pt>
                <c:pt idx="40">
                  <c:v>19954</c:v>
                </c:pt>
                <c:pt idx="41">
                  <c:v>354966.85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6-AB45-9E15-A3A024CBB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92736"/>
        <c:axId val="386623168"/>
        <c:axId val="0"/>
      </c:bar3DChart>
      <c:catAx>
        <c:axId val="17989273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386623168"/>
        <c:crosses val="autoZero"/>
        <c:auto val="1"/>
        <c:lblAlgn val="ctr"/>
        <c:lblOffset val="100"/>
        <c:noMultiLvlLbl val="0"/>
      </c:catAx>
      <c:valAx>
        <c:axId val="38662316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1798927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99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31'!$B$2:$B$38</c:f>
              <c:strCache>
                <c:ptCount val="37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Antofagasta</c:v>
                </c:pt>
                <c:pt idx="4">
                  <c:v>Barquito</c:v>
                </c:pt>
                <c:pt idx="5">
                  <c:v>Caldera</c:v>
                </c:pt>
                <c:pt idx="6">
                  <c:v>Huasco</c:v>
                </c:pt>
                <c:pt idx="7">
                  <c:v>Coquimbo</c:v>
                </c:pt>
                <c:pt idx="8">
                  <c:v>Hanga Roa</c:v>
                </c:pt>
                <c:pt idx="9">
                  <c:v>Quintero</c:v>
                </c:pt>
                <c:pt idx="10">
                  <c:v>Valparaíso</c:v>
                </c:pt>
                <c:pt idx="11">
                  <c:v>San Antonio</c:v>
                </c:pt>
                <c:pt idx="12">
                  <c:v>Lirquen</c:v>
                </c:pt>
                <c:pt idx="13">
                  <c:v>Talcahuano</c:v>
                </c:pt>
                <c:pt idx="14">
                  <c:v>San Vicente</c:v>
                </c:pt>
                <c:pt idx="15">
                  <c:v>Coronel</c:v>
                </c:pt>
                <c:pt idx="16">
                  <c:v>Lota</c:v>
                </c:pt>
                <c:pt idx="17">
                  <c:v>Corral</c:v>
                </c:pt>
                <c:pt idx="18">
                  <c:v>Puerto Montt</c:v>
                </c:pt>
                <c:pt idx="19">
                  <c:v>Calbuco</c:v>
                </c:pt>
                <c:pt idx="20">
                  <c:v>Pargua</c:v>
                </c:pt>
                <c:pt idx="21">
                  <c:v>Quemchi</c:v>
                </c:pt>
                <c:pt idx="22">
                  <c:v>Dalcahue</c:v>
                </c:pt>
                <c:pt idx="23">
                  <c:v>Castro</c:v>
                </c:pt>
                <c:pt idx="24">
                  <c:v>Chonchi</c:v>
                </c:pt>
                <c:pt idx="25">
                  <c:v>Chaitén</c:v>
                </c:pt>
                <c:pt idx="26">
                  <c:v>Quellón</c:v>
                </c:pt>
                <c:pt idx="27">
                  <c:v>Melinka</c:v>
                </c:pt>
                <c:pt idx="28">
                  <c:v>Puerto Cisne</c:v>
                </c:pt>
                <c:pt idx="29">
                  <c:v>Puerto Aguirre</c:v>
                </c:pt>
                <c:pt idx="30">
                  <c:v>Lago Gral. Carrera</c:v>
                </c:pt>
                <c:pt idx="31">
                  <c:v>Baker</c:v>
                </c:pt>
                <c:pt idx="32">
                  <c:v>Punta Arenas</c:v>
                </c:pt>
                <c:pt idx="33">
                  <c:v>Puerto Natales</c:v>
                </c:pt>
                <c:pt idx="34">
                  <c:v>Tierra del Fuego</c:v>
                </c:pt>
                <c:pt idx="35">
                  <c:v>Puerto Williams</c:v>
                </c:pt>
                <c:pt idx="36">
                  <c:v>Otros Puertos Sur</c:v>
                </c:pt>
              </c:strCache>
            </c:strRef>
          </c:cat>
          <c:val>
            <c:numRef>
              <c:f>'GRAFICO 31'!$C$2:$C$38</c:f>
              <c:numCache>
                <c:formatCode>_(* #,##0_);_(* \(#,##0\);_(* "-"_);_(@_)</c:formatCode>
                <c:ptCount val="37"/>
                <c:pt idx="0">
                  <c:v>28259.200000000001</c:v>
                </c:pt>
                <c:pt idx="1">
                  <c:v>46119.37</c:v>
                </c:pt>
                <c:pt idx="2">
                  <c:v>420016.85</c:v>
                </c:pt>
                <c:pt idx="3">
                  <c:v>14374</c:v>
                </c:pt>
                <c:pt idx="4">
                  <c:v>275622.53899999999</c:v>
                </c:pt>
                <c:pt idx="5">
                  <c:v>22000</c:v>
                </c:pt>
                <c:pt idx="6">
                  <c:v>1054</c:v>
                </c:pt>
                <c:pt idx="7">
                  <c:v>8954</c:v>
                </c:pt>
                <c:pt idx="8">
                  <c:v>54832.159999999996</c:v>
                </c:pt>
                <c:pt idx="9">
                  <c:v>37231</c:v>
                </c:pt>
                <c:pt idx="10">
                  <c:v>141394.74949999998</c:v>
                </c:pt>
                <c:pt idx="11">
                  <c:v>589721.60000000009</c:v>
                </c:pt>
                <c:pt idx="12">
                  <c:v>9858.9789999999994</c:v>
                </c:pt>
                <c:pt idx="13">
                  <c:v>72936</c:v>
                </c:pt>
                <c:pt idx="14">
                  <c:v>91113.2</c:v>
                </c:pt>
                <c:pt idx="15">
                  <c:v>10888.469499999999</c:v>
                </c:pt>
                <c:pt idx="16">
                  <c:v>16409</c:v>
                </c:pt>
                <c:pt idx="17">
                  <c:v>70</c:v>
                </c:pt>
                <c:pt idx="18">
                  <c:v>690356.05</c:v>
                </c:pt>
                <c:pt idx="19">
                  <c:v>1081104.99</c:v>
                </c:pt>
                <c:pt idx="20">
                  <c:v>76140.75</c:v>
                </c:pt>
                <c:pt idx="21">
                  <c:v>743</c:v>
                </c:pt>
                <c:pt idx="22">
                  <c:v>250</c:v>
                </c:pt>
                <c:pt idx="23">
                  <c:v>66338</c:v>
                </c:pt>
                <c:pt idx="24">
                  <c:v>76497.5</c:v>
                </c:pt>
                <c:pt idx="25">
                  <c:v>211649</c:v>
                </c:pt>
                <c:pt idx="26">
                  <c:v>661740.69999999995</c:v>
                </c:pt>
                <c:pt idx="27">
                  <c:v>97908</c:v>
                </c:pt>
                <c:pt idx="28">
                  <c:v>230858</c:v>
                </c:pt>
                <c:pt idx="29">
                  <c:v>9564.4449999999997</c:v>
                </c:pt>
                <c:pt idx="30">
                  <c:v>1729</c:v>
                </c:pt>
                <c:pt idx="31">
                  <c:v>6550</c:v>
                </c:pt>
                <c:pt idx="32">
                  <c:v>330934.32999999996</c:v>
                </c:pt>
                <c:pt idx="33">
                  <c:v>149939</c:v>
                </c:pt>
                <c:pt idx="34">
                  <c:v>289266</c:v>
                </c:pt>
                <c:pt idx="35">
                  <c:v>19954</c:v>
                </c:pt>
                <c:pt idx="36">
                  <c:v>354966.85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0-3C42-8CCB-E6102EED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893760"/>
        <c:axId val="467492864"/>
      </c:barChart>
      <c:catAx>
        <c:axId val="179893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467492864"/>
        <c:crosses val="autoZero"/>
        <c:auto val="1"/>
        <c:lblAlgn val="ctr"/>
        <c:lblOffset val="100"/>
        <c:noMultiLvlLbl val="0"/>
      </c:catAx>
      <c:valAx>
        <c:axId val="467492864"/>
        <c:scaling>
          <c:orientation val="minMax"/>
          <c:max val="1200000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s-CL"/>
          </a:p>
        </c:txPr>
        <c:crossAx val="179893760"/>
        <c:crosses val="autoZero"/>
        <c:crossBetween val="between"/>
        <c:majorUnit val="2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98210513923226"/>
          <c:y val="0.15112878645443706"/>
          <c:w val="0.84466873039286972"/>
          <c:h val="0.7008983068464604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94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32'!$B$4:$B$12</c:f>
              <c:strCache>
                <c:ptCount val="9"/>
                <c:pt idx="0">
                  <c:v>Huasco</c:v>
                </c:pt>
                <c:pt idx="1">
                  <c:v>Valparaíso</c:v>
                </c:pt>
                <c:pt idx="2">
                  <c:v>San Antonio</c:v>
                </c:pt>
                <c:pt idx="3">
                  <c:v>Puerto Montt</c:v>
                </c:pt>
                <c:pt idx="4">
                  <c:v>Calbuco</c:v>
                </c:pt>
                <c:pt idx="5">
                  <c:v>Achao</c:v>
                </c:pt>
                <c:pt idx="6">
                  <c:v>Punta Arenas</c:v>
                </c:pt>
                <c:pt idx="7">
                  <c:v>Puerto Natales</c:v>
                </c:pt>
                <c:pt idx="8">
                  <c:v>Puerto Edén</c:v>
                </c:pt>
              </c:strCache>
            </c:strRef>
          </c:cat>
          <c:val>
            <c:numRef>
              <c:f>'GRAFICO 32'!$C$4:$C$12</c:f>
              <c:numCache>
                <c:formatCode>_(* #,##0_);_(* \(#,##0\);_(* "-"_);_(@_)</c:formatCode>
                <c:ptCount val="9"/>
                <c:pt idx="0">
                  <c:v>163170</c:v>
                </c:pt>
                <c:pt idx="1">
                  <c:v>32993.199999999997</c:v>
                </c:pt>
                <c:pt idx="2">
                  <c:v>199065</c:v>
                </c:pt>
                <c:pt idx="3">
                  <c:v>141745</c:v>
                </c:pt>
                <c:pt idx="4">
                  <c:v>9043</c:v>
                </c:pt>
                <c:pt idx="5">
                  <c:v>5880</c:v>
                </c:pt>
                <c:pt idx="6">
                  <c:v>13418</c:v>
                </c:pt>
                <c:pt idx="7">
                  <c:v>339195</c:v>
                </c:pt>
                <c:pt idx="8">
                  <c:v>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1-9046-BA42-D07901402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791680"/>
        <c:axId val="467494016"/>
        <c:axId val="0"/>
      </c:bar3DChart>
      <c:catAx>
        <c:axId val="18279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PUERTO    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467494016"/>
        <c:crosses val="autoZero"/>
        <c:auto val="1"/>
        <c:lblAlgn val="ctr"/>
        <c:lblOffset val="100"/>
        <c:noMultiLvlLbl val="0"/>
      </c:catAx>
      <c:valAx>
        <c:axId val="467494016"/>
        <c:scaling>
          <c:orientation val="minMax"/>
          <c:max val="35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8279168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6115439510128"/>
          <c:y val="0.14228036572535338"/>
          <c:w val="0.85729669171624578"/>
          <c:h val="0.640586744131261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99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33'!$B$4:$B$22</c:f>
              <c:strCache>
                <c:ptCount val="19"/>
                <c:pt idx="0">
                  <c:v>Arica</c:v>
                </c:pt>
                <c:pt idx="1">
                  <c:v>Iquique</c:v>
                </c:pt>
                <c:pt idx="2">
                  <c:v>Mejillones</c:v>
                </c:pt>
                <c:pt idx="3">
                  <c:v>Antofagasta</c:v>
                </c:pt>
                <c:pt idx="4">
                  <c:v>Barquito</c:v>
                </c:pt>
                <c:pt idx="5">
                  <c:v>Caldera</c:v>
                </c:pt>
                <c:pt idx="6">
                  <c:v>Guayacán</c:v>
                </c:pt>
                <c:pt idx="7">
                  <c:v>Hanga Roa</c:v>
                </c:pt>
                <c:pt idx="8">
                  <c:v>Quintero</c:v>
                </c:pt>
                <c:pt idx="9">
                  <c:v>Valparaíso</c:v>
                </c:pt>
                <c:pt idx="10">
                  <c:v>San Antonio</c:v>
                </c:pt>
                <c:pt idx="11">
                  <c:v>Talcahuano</c:v>
                </c:pt>
                <c:pt idx="12">
                  <c:v>San Vicente</c:v>
                </c:pt>
                <c:pt idx="13">
                  <c:v>Coronel</c:v>
                </c:pt>
                <c:pt idx="14">
                  <c:v>Puerto Montt</c:v>
                </c:pt>
                <c:pt idx="15">
                  <c:v>Calbuco</c:v>
                </c:pt>
                <c:pt idx="16">
                  <c:v>Chonchi</c:v>
                </c:pt>
                <c:pt idx="17">
                  <c:v>Puerto Chacabuco</c:v>
                </c:pt>
                <c:pt idx="18">
                  <c:v>Punta Arenas</c:v>
                </c:pt>
              </c:strCache>
            </c:strRef>
          </c:cat>
          <c:val>
            <c:numRef>
              <c:f>'GRAFICO 33'!$C$4:$C$22</c:f>
              <c:numCache>
                <c:formatCode>_(* #,##0_);_(* \(#,##0\);_(* "-"_);_(@_)</c:formatCode>
                <c:ptCount val="19"/>
                <c:pt idx="0">
                  <c:v>91505.547842859989</c:v>
                </c:pt>
                <c:pt idx="1">
                  <c:v>468856.60376799997</c:v>
                </c:pt>
                <c:pt idx="2">
                  <c:v>2653100.3097605095</c:v>
                </c:pt>
                <c:pt idx="3">
                  <c:v>8116.0519999999997</c:v>
                </c:pt>
                <c:pt idx="4">
                  <c:v>508616.98800000001</c:v>
                </c:pt>
                <c:pt idx="5">
                  <c:v>125735.39508</c:v>
                </c:pt>
                <c:pt idx="6">
                  <c:v>263887.84499999997</c:v>
                </c:pt>
                <c:pt idx="7">
                  <c:v>14618.790154199998</c:v>
                </c:pt>
                <c:pt idx="8">
                  <c:v>1522903.6637900004</c:v>
                </c:pt>
                <c:pt idx="9">
                  <c:v>40401.922475499996</c:v>
                </c:pt>
                <c:pt idx="10">
                  <c:v>1688002.7304750001</c:v>
                </c:pt>
                <c:pt idx="11">
                  <c:v>432305.39671</c:v>
                </c:pt>
                <c:pt idx="12">
                  <c:v>325417.56400000001</c:v>
                </c:pt>
                <c:pt idx="13">
                  <c:v>51858.171999999999</c:v>
                </c:pt>
                <c:pt idx="14">
                  <c:v>36500</c:v>
                </c:pt>
                <c:pt idx="15">
                  <c:v>948120.62021650001</c:v>
                </c:pt>
                <c:pt idx="16">
                  <c:v>1042.5329609999999</c:v>
                </c:pt>
                <c:pt idx="17">
                  <c:v>16934.791999999998</c:v>
                </c:pt>
                <c:pt idx="18">
                  <c:v>334250.67395804997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F-1D48-9FC0-BE0B8086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9895808"/>
        <c:axId val="467496896"/>
        <c:axId val="0"/>
      </c:bar3DChart>
      <c:catAx>
        <c:axId val="1798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/>
                </a:pPr>
                <a:r>
                  <a:rPr lang="en-US" sz="1000" b="1"/>
                  <a:t>PUERTO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467496896"/>
        <c:crosses val="autoZero"/>
        <c:auto val="1"/>
        <c:lblAlgn val="ctr"/>
        <c:lblOffset val="100"/>
        <c:noMultiLvlLbl val="0"/>
      </c:catAx>
      <c:valAx>
        <c:axId val="467496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TONELADAS</a:t>
                </a:r>
              </a:p>
            </c:rich>
          </c:tx>
          <c:overlay val="0"/>
        </c:title>
        <c:numFmt formatCode="_(* #,##0_);_(* \(#,##0\);_(* &quot;-&quot;_);_(@_)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CL"/>
          </a:p>
        </c:txPr>
        <c:crossAx val="17989580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6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447-2643-A1F8-F8EAA9F5708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8447-2643-A1F8-F8EAA9F5708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447-2643-A1F8-F8EAA9F5708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8447-2643-A1F8-F8EAA9F5708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447-2643-A1F8-F8EAA9F5708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447-2643-A1F8-F8EAA9F5708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447-2643-A1F8-F8EAA9F5708E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8447-2643-A1F8-F8EAA9F5708E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3249-0543-BF24-99EADB7B970B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3249-0543-BF24-99EADB7B970B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3249-0543-BF24-99EADB7B970B}"/>
              </c:ext>
            </c:extLst>
          </c:dPt>
          <c:dLbls>
            <c:dLbl>
              <c:idx val="0"/>
              <c:layout>
                <c:manualLayout>
                  <c:x val="-1.270906969962099E-2"/>
                  <c:y val="-3.032666297662935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47-2643-A1F8-F8EAA9F5708E}"/>
                </c:ext>
              </c:extLst>
            </c:dLbl>
            <c:dLbl>
              <c:idx val="1"/>
              <c:layout>
                <c:manualLayout>
                  <c:x val="-3.7381160688247303E-3"/>
                  <c:y val="-4.564476977785051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47-2643-A1F8-F8EAA9F5708E}"/>
                </c:ext>
              </c:extLst>
            </c:dLbl>
            <c:dLbl>
              <c:idx val="2"/>
              <c:layout>
                <c:manualLayout>
                  <c:x val="-1.1319685039370073E-2"/>
                  <c:y val="-0.1021456203235623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47-2643-A1F8-F8EAA9F5708E}"/>
                </c:ext>
              </c:extLst>
            </c:dLbl>
            <c:dLbl>
              <c:idx val="3"/>
              <c:layout>
                <c:manualLayout>
                  <c:x val="1.2720268299795858E-2"/>
                  <c:y val="-1.8810906325686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47-2643-A1F8-F8EAA9F5708E}"/>
                </c:ext>
              </c:extLst>
            </c:dLbl>
            <c:dLbl>
              <c:idx val="4"/>
              <c:layout>
                <c:manualLayout>
                  <c:x val="2.2668883056284658E-2"/>
                  <c:y val="-1.2407891360071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47-2643-A1F8-F8EAA9F5708E}"/>
                </c:ext>
              </c:extLst>
            </c:dLbl>
            <c:dLbl>
              <c:idx val="5"/>
              <c:layout>
                <c:manualLayout>
                  <c:x val="1.2263283756197141E-2"/>
                  <c:y val="-1.030832324321143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47-2643-A1F8-F8EAA9F5708E}"/>
                </c:ext>
              </c:extLst>
            </c:dLbl>
            <c:dLbl>
              <c:idx val="6"/>
              <c:layout>
                <c:manualLayout>
                  <c:x val="1.1261417322834645E-2"/>
                  <c:y val="4.3294822372716537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47-2643-A1F8-F8EAA9F5708E}"/>
                </c:ext>
              </c:extLst>
            </c:dLbl>
            <c:dLbl>
              <c:idx val="7"/>
              <c:layout>
                <c:manualLayout>
                  <c:x val="1.2115368912219307E-2"/>
                  <c:y val="-1.08841448879514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47-2643-A1F8-F8EAA9F57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'GRAFICO 34'!$B$4:$B$14</c:f>
              <c:strCache>
                <c:ptCount val="11"/>
                <c:pt idx="0">
                  <c:v>Otros Armadores Nacionales</c:v>
                </c:pt>
                <c:pt idx="1">
                  <c:v>Compañía Marítima Chilena S.A.</c:v>
                </c:pt>
                <c:pt idx="2">
                  <c:v>Naviera Ultranav Ltda.</c:v>
                </c:pt>
                <c:pt idx="3">
                  <c:v>Compañia Naviera Frasal S.A.</c:v>
                </c:pt>
                <c:pt idx="4">
                  <c:v>Navimag Carga S.A.</c:v>
                </c:pt>
                <c:pt idx="5">
                  <c:v>Transporte Marítimo Kochifas S.A.</c:v>
                </c:pt>
                <c:pt idx="6">
                  <c:v>C.S.A.V. Austral S.A.</c:v>
                </c:pt>
                <c:pt idx="7">
                  <c:v>Transbordadora Austral Broom Ltda.</c:v>
                </c:pt>
                <c:pt idx="8">
                  <c:v>Naviera Austral S.A.</c:v>
                </c:pt>
                <c:pt idx="9">
                  <c:v>Empresa Marítima S.A. - Empremar</c:v>
                </c:pt>
                <c:pt idx="10">
                  <c:v>Detroit Chile S.A</c:v>
                </c:pt>
              </c:strCache>
            </c:strRef>
          </c:cat>
          <c:val>
            <c:numRef>
              <c:f>'GRAFICO 34'!$D$4:$D$14</c:f>
              <c:numCache>
                <c:formatCode>0.0%</c:formatCode>
                <c:ptCount val="11"/>
                <c:pt idx="0">
                  <c:v>0.44676365766118731</c:v>
                </c:pt>
                <c:pt idx="1">
                  <c:v>0.22434670209293811</c:v>
                </c:pt>
                <c:pt idx="2">
                  <c:v>0.11086642594224401</c:v>
                </c:pt>
                <c:pt idx="3">
                  <c:v>6.6276168830077614E-2</c:v>
                </c:pt>
                <c:pt idx="4">
                  <c:v>5.3362223677190443E-2</c:v>
                </c:pt>
                <c:pt idx="5">
                  <c:v>2.5499883916667486E-2</c:v>
                </c:pt>
                <c:pt idx="6">
                  <c:v>2.1057970688701785E-2</c:v>
                </c:pt>
                <c:pt idx="7">
                  <c:v>1.9593879670214729E-2</c:v>
                </c:pt>
                <c:pt idx="8">
                  <c:v>1.1717638116897137E-2</c:v>
                </c:pt>
                <c:pt idx="9">
                  <c:v>1.1008358428633571E-2</c:v>
                </c:pt>
                <c:pt idx="10">
                  <c:v>9.5070909752479425E-3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7-2643-A1F8-F8EAA9F570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791918074409145"/>
          <c:w val="0.98994937299504204"/>
          <c:h val="0.152080819255908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2</xdr:row>
      <xdr:rowOff>76199</xdr:rowOff>
    </xdr:from>
    <xdr:to>
      <xdr:col>17</xdr:col>
      <xdr:colOff>666750</xdr:colOff>
      <xdr:row>30</xdr:row>
      <xdr:rowOff>142874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</xdr:row>
      <xdr:rowOff>104774</xdr:rowOff>
    </xdr:from>
    <xdr:to>
      <xdr:col>13</xdr:col>
      <xdr:colOff>600075</xdr:colOff>
      <xdr:row>48</xdr:row>
      <xdr:rowOff>114299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825498</xdr:colOff>
      <xdr:row>2</xdr:row>
      <xdr:rowOff>41274</xdr:rowOff>
    </xdr:from>
    <xdr:to>
      <xdr:col>18</xdr:col>
      <xdr:colOff>180975</xdr:colOff>
      <xdr:row>37</xdr:row>
      <xdr:rowOff>155575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</xdr:row>
      <xdr:rowOff>104774</xdr:rowOff>
    </xdr:from>
    <xdr:to>
      <xdr:col>13</xdr:col>
      <xdr:colOff>428625</xdr:colOff>
      <xdr:row>27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</xdr:row>
      <xdr:rowOff>85723</xdr:rowOff>
    </xdr:from>
    <xdr:to>
      <xdr:col>14</xdr:col>
      <xdr:colOff>742951</xdr:colOff>
      <xdr:row>33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</xdr:row>
      <xdr:rowOff>95249</xdr:rowOff>
    </xdr:from>
    <xdr:to>
      <xdr:col>14</xdr:col>
      <xdr:colOff>485775</xdr:colOff>
      <xdr:row>32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00"/>
  <sheetViews>
    <sheetView zoomScaleNormal="100" workbookViewId="0">
      <selection activeCell="B5" sqref="B5:O48"/>
    </sheetView>
  </sheetViews>
  <sheetFormatPr baseColWidth="10" defaultColWidth="11.5" defaultRowHeight="14"/>
  <cols>
    <col min="1" max="1" width="4.83203125" style="4" customWidth="1"/>
    <col min="2" max="2" width="25.33203125" style="4" customWidth="1"/>
    <col min="3" max="14" width="14.5" style="2" bestFit="1" customWidth="1"/>
    <col min="15" max="15" width="12.83203125" style="2" bestFit="1" customWidth="1"/>
    <col min="16" max="16" width="8" style="4" bestFit="1" customWidth="1"/>
    <col min="17" max="17" width="13.5" style="4" bestFit="1" customWidth="1"/>
    <col min="18" max="29" width="10.33203125" style="4" bestFit="1" customWidth="1"/>
    <col min="30" max="30" width="11.1640625" style="4" bestFit="1" customWidth="1"/>
    <col min="31" max="31" width="3.6640625" style="4" customWidth="1"/>
    <col min="32" max="16384" width="11.5" style="4"/>
  </cols>
  <sheetData>
    <row r="1" spans="2:16">
      <c r="B1" s="1" t="s">
        <v>15</v>
      </c>
      <c r="P1" s="3"/>
    </row>
    <row r="2" spans="2:16">
      <c r="B2" s="1" t="s">
        <v>14</v>
      </c>
      <c r="P2" s="3"/>
    </row>
    <row r="3" spans="2:16">
      <c r="B3" s="1" t="s">
        <v>97</v>
      </c>
      <c r="P3" s="3"/>
    </row>
    <row r="4" spans="2:16">
      <c r="P4" s="3"/>
    </row>
    <row r="5" spans="2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  <c r="P5" s="3"/>
    </row>
    <row r="6" spans="2:16" ht="15">
      <c r="B6" s="7" t="s">
        <v>16</v>
      </c>
      <c r="C6" s="8">
        <v>16648.261308000001</v>
      </c>
      <c r="D6" s="8">
        <v>19665.5815</v>
      </c>
      <c r="E6" s="8">
        <v>542</v>
      </c>
      <c r="F6" s="8">
        <v>12022.663</v>
      </c>
      <c r="G6" s="8">
        <v>3431</v>
      </c>
      <c r="H6" s="8">
        <v>14201.462829</v>
      </c>
      <c r="I6" s="8">
        <v>2667</v>
      </c>
      <c r="J6" s="8">
        <v>6011.9902328600001</v>
      </c>
      <c r="K6" s="8">
        <v>1254</v>
      </c>
      <c r="L6" s="8">
        <v>14361.329</v>
      </c>
      <c r="M6" s="8">
        <v>3740</v>
      </c>
      <c r="N6" s="9">
        <v>25219.459973000001</v>
      </c>
      <c r="O6" s="10">
        <f>SUM(C6:N6)</f>
        <v>119764.74784286</v>
      </c>
      <c r="P6" s="3"/>
    </row>
    <row r="7" spans="2:16" ht="15">
      <c r="B7" s="7" t="s">
        <v>17</v>
      </c>
      <c r="C7" s="8">
        <v>43799.989000000001</v>
      </c>
      <c r="D7" s="8">
        <v>68351.310800000007</v>
      </c>
      <c r="E7" s="8">
        <v>64650.5726</v>
      </c>
      <c r="F7" s="8">
        <v>47136.649999999994</v>
      </c>
      <c r="G7" s="8">
        <v>29950.656199999998</v>
      </c>
      <c r="H7" s="8">
        <v>51531.248437999995</v>
      </c>
      <c r="I7" s="8">
        <v>19681.659699999997</v>
      </c>
      <c r="J7" s="8">
        <v>32573.321699999997</v>
      </c>
      <c r="K7" s="8">
        <v>48640.130720000001</v>
      </c>
      <c r="L7" s="8">
        <v>53271.381009999997</v>
      </c>
      <c r="M7" s="8">
        <v>27135.725000000002</v>
      </c>
      <c r="N7" s="8">
        <v>28253.328600000001</v>
      </c>
      <c r="O7" s="10">
        <f t="shared" ref="O7:O47" si="0">SUM(C7:N7)</f>
        <v>514975.97376799997</v>
      </c>
      <c r="P7" s="3"/>
    </row>
    <row r="8" spans="2:16" ht="15">
      <c r="B8" s="7" t="s">
        <v>18</v>
      </c>
      <c r="C8" s="8">
        <v>262831.52349592006</v>
      </c>
      <c r="D8" s="8">
        <v>159700.03665615999</v>
      </c>
      <c r="E8" s="8">
        <v>242252.74548899999</v>
      </c>
      <c r="F8" s="8">
        <v>273402.56526400003</v>
      </c>
      <c r="G8" s="8">
        <v>273005.93770000001</v>
      </c>
      <c r="H8" s="8">
        <v>266401.91952499998</v>
      </c>
      <c r="I8" s="8">
        <v>263061.71684303996</v>
      </c>
      <c r="J8" s="8">
        <v>258242.69450322003</v>
      </c>
      <c r="K8" s="8">
        <v>307291.20997045009</v>
      </c>
      <c r="L8" s="8">
        <v>215716.37827983999</v>
      </c>
      <c r="M8" s="8">
        <v>239599.15711177999</v>
      </c>
      <c r="N8" s="8">
        <v>311611.27492209995</v>
      </c>
      <c r="O8" s="10">
        <f t="shared" si="0"/>
        <v>3073117.1597605101</v>
      </c>
      <c r="P8" s="3"/>
    </row>
    <row r="9" spans="2:16" ht="15">
      <c r="B9" s="7" t="s">
        <v>19</v>
      </c>
      <c r="C9" s="8">
        <v>0</v>
      </c>
      <c r="D9" s="8">
        <v>0</v>
      </c>
      <c r="E9" s="8">
        <v>8500</v>
      </c>
      <c r="F9" s="8">
        <v>0</v>
      </c>
      <c r="G9" s="8">
        <v>0</v>
      </c>
      <c r="H9" s="8">
        <v>1870</v>
      </c>
      <c r="I9" s="8">
        <v>10244.052</v>
      </c>
      <c r="J9" s="8">
        <v>0</v>
      </c>
      <c r="K9" s="8">
        <v>0</v>
      </c>
      <c r="L9" s="8">
        <v>0</v>
      </c>
      <c r="M9" s="8">
        <v>1876</v>
      </c>
      <c r="N9" s="8">
        <v>0</v>
      </c>
      <c r="O9" s="10">
        <f t="shared" si="0"/>
        <v>22490.052</v>
      </c>
      <c r="P9" s="3"/>
    </row>
    <row r="10" spans="2:16" ht="15">
      <c r="B10" s="7" t="s">
        <v>20</v>
      </c>
      <c r="C10" s="8">
        <v>20032.339</v>
      </c>
      <c r="D10" s="8">
        <v>53137.057000000001</v>
      </c>
      <c r="E10" s="8">
        <v>81861.888999999996</v>
      </c>
      <c r="F10" s="8">
        <v>55729.94</v>
      </c>
      <c r="G10" s="8">
        <v>21740</v>
      </c>
      <c r="H10" s="8">
        <v>98345.252000000008</v>
      </c>
      <c r="I10" s="8">
        <v>47366.861000000004</v>
      </c>
      <c r="J10" s="8">
        <v>67018.600999999995</v>
      </c>
      <c r="K10" s="8">
        <v>58002.566999999995</v>
      </c>
      <c r="L10" s="8">
        <v>31400</v>
      </c>
      <c r="M10" s="8">
        <v>29613.482</v>
      </c>
      <c r="N10" s="8">
        <v>55060</v>
      </c>
      <c r="O10" s="10">
        <f t="shared" si="0"/>
        <v>619307.98800000001</v>
      </c>
      <c r="P10" s="3"/>
    </row>
    <row r="11" spans="2:16" ht="15">
      <c r="B11" s="7" t="s">
        <v>89</v>
      </c>
      <c r="C11" s="8">
        <v>0</v>
      </c>
      <c r="D11" s="8">
        <v>15000</v>
      </c>
      <c r="E11" s="8">
        <v>23573.872080000001</v>
      </c>
      <c r="F11" s="8">
        <v>19075.466</v>
      </c>
      <c r="G11" s="8">
        <v>26639.499000000003</v>
      </c>
      <c r="H11" s="8">
        <v>20097.993999999999</v>
      </c>
      <c r="I11" s="8">
        <v>11000</v>
      </c>
      <c r="J11" s="8">
        <v>32348.563999999998</v>
      </c>
      <c r="K11" s="8">
        <v>0</v>
      </c>
      <c r="L11" s="8">
        <v>0</v>
      </c>
      <c r="M11" s="8">
        <v>0</v>
      </c>
      <c r="N11" s="8">
        <v>0</v>
      </c>
      <c r="O11" s="10">
        <f t="shared" si="0"/>
        <v>147735.39507999999</v>
      </c>
      <c r="P11" s="3"/>
    </row>
    <row r="12" spans="2:16" ht="15">
      <c r="B12" s="7" t="s">
        <v>90</v>
      </c>
      <c r="C12" s="8">
        <v>68550</v>
      </c>
      <c r="D12" s="8">
        <v>0</v>
      </c>
      <c r="E12" s="8">
        <v>63495</v>
      </c>
      <c r="F12" s="8">
        <v>135</v>
      </c>
      <c r="G12" s="8">
        <v>244</v>
      </c>
      <c r="H12" s="8">
        <v>31625</v>
      </c>
      <c r="I12" s="8">
        <v>175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0">
        <f t="shared" si="0"/>
        <v>164224</v>
      </c>
      <c r="P12" s="3"/>
    </row>
    <row r="13" spans="2:16" ht="15">
      <c r="B13" s="7" t="s">
        <v>91</v>
      </c>
      <c r="C13" s="8">
        <v>0</v>
      </c>
      <c r="D13" s="8">
        <v>54</v>
      </c>
      <c r="E13" s="8">
        <v>0</v>
      </c>
      <c r="F13" s="8">
        <v>0</v>
      </c>
      <c r="G13" s="8">
        <v>0</v>
      </c>
      <c r="H13" s="8">
        <v>8900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10">
        <f t="shared" si="0"/>
        <v>8954</v>
      </c>
      <c r="P13" s="3"/>
    </row>
    <row r="14" spans="2:16" ht="15">
      <c r="B14" s="7" t="s">
        <v>22</v>
      </c>
      <c r="C14" s="8">
        <v>10916.37</v>
      </c>
      <c r="D14" s="8">
        <v>55253.268000000004</v>
      </c>
      <c r="E14" s="8">
        <v>0</v>
      </c>
      <c r="F14" s="8">
        <v>45569.845999999998</v>
      </c>
      <c r="G14" s="8">
        <v>10399.780999999999</v>
      </c>
      <c r="H14" s="8">
        <v>0</v>
      </c>
      <c r="I14" s="8">
        <v>43672.678999999996</v>
      </c>
      <c r="J14" s="8">
        <v>12976.833999999999</v>
      </c>
      <c r="K14" s="8">
        <v>34964.898000000001</v>
      </c>
      <c r="L14" s="8">
        <v>16658.886000000002</v>
      </c>
      <c r="M14" s="8">
        <v>9145.7780000000002</v>
      </c>
      <c r="N14" s="8">
        <v>24329.505000000001</v>
      </c>
      <c r="O14" s="10">
        <f t="shared" si="0"/>
        <v>263887.84499999997</v>
      </c>
      <c r="P14" s="3"/>
    </row>
    <row r="15" spans="2:16" ht="15">
      <c r="B15" s="7" t="s">
        <v>74</v>
      </c>
      <c r="C15" s="8">
        <v>11709.147985740001</v>
      </c>
      <c r="D15" s="8">
        <v>7234.6100000000006</v>
      </c>
      <c r="E15" s="8">
        <v>540</v>
      </c>
      <c r="F15" s="8">
        <v>10362.7855473</v>
      </c>
      <c r="G15" s="8">
        <v>6723</v>
      </c>
      <c r="H15" s="8">
        <v>2664.24</v>
      </c>
      <c r="I15" s="8">
        <v>7772</v>
      </c>
      <c r="J15" s="8">
        <v>3866.37925</v>
      </c>
      <c r="K15" s="8">
        <v>711</v>
      </c>
      <c r="L15" s="8">
        <v>10021.217371159999</v>
      </c>
      <c r="M15" s="8">
        <v>6831.87</v>
      </c>
      <c r="N15" s="8">
        <v>1014.7</v>
      </c>
      <c r="O15" s="10">
        <f t="shared" si="0"/>
        <v>69450.950154199993</v>
      </c>
      <c r="P15" s="3"/>
    </row>
    <row r="16" spans="2:16" ht="15">
      <c r="B16" s="7" t="s">
        <v>23</v>
      </c>
      <c r="C16" s="8">
        <v>125995.645</v>
      </c>
      <c r="D16" s="8">
        <v>177474.28199999998</v>
      </c>
      <c r="E16" s="8">
        <v>178081.08807999999</v>
      </c>
      <c r="F16" s="8">
        <v>260476.87570999999</v>
      </c>
      <c r="G16" s="8">
        <v>120016.45400000001</v>
      </c>
      <c r="H16" s="8">
        <v>95076.957999999999</v>
      </c>
      <c r="I16" s="8">
        <v>84855.592000000004</v>
      </c>
      <c r="J16" s="8">
        <v>108846.22800000002</v>
      </c>
      <c r="K16" s="8">
        <v>91394.641999999993</v>
      </c>
      <c r="L16" s="8">
        <v>69180.181000000011</v>
      </c>
      <c r="M16" s="8">
        <v>148098.848</v>
      </c>
      <c r="N16" s="8">
        <v>100637.87</v>
      </c>
      <c r="O16" s="10">
        <f t="shared" si="0"/>
        <v>1560134.6637900001</v>
      </c>
      <c r="P16" s="3"/>
    </row>
    <row r="17" spans="2:16" ht="15">
      <c r="B17" s="7" t="s">
        <v>24</v>
      </c>
      <c r="C17" s="8">
        <v>38674.701329899995</v>
      </c>
      <c r="D17" s="8">
        <v>1035</v>
      </c>
      <c r="E17" s="8">
        <v>5601.9729332999996</v>
      </c>
      <c r="F17" s="8">
        <v>32959.262849999999</v>
      </c>
      <c r="G17" s="8">
        <v>8515.5299999999988</v>
      </c>
      <c r="H17" s="8">
        <v>11425.743200000001</v>
      </c>
      <c r="I17" s="8">
        <v>4934.1156899999996</v>
      </c>
      <c r="J17" s="8">
        <v>33260.804118999993</v>
      </c>
      <c r="K17" s="8">
        <v>3418.0859</v>
      </c>
      <c r="L17" s="8">
        <v>23387.513199999998</v>
      </c>
      <c r="M17" s="8">
        <v>18944.323253300001</v>
      </c>
      <c r="N17" s="8">
        <v>32632.819500000001</v>
      </c>
      <c r="O17" s="10">
        <f t="shared" si="0"/>
        <v>214789.87197550002</v>
      </c>
      <c r="P17" s="3"/>
    </row>
    <row r="18" spans="2:16" ht="15">
      <c r="B18" s="7" t="s">
        <v>25</v>
      </c>
      <c r="C18" s="8">
        <v>183115.29691499998</v>
      </c>
      <c r="D18" s="8">
        <v>159346.01543199999</v>
      </c>
      <c r="E18" s="8">
        <v>152059.97874000002</v>
      </c>
      <c r="F18" s="8">
        <v>204400.27415000001</v>
      </c>
      <c r="G18" s="8">
        <v>210600.60421999998</v>
      </c>
      <c r="H18" s="8">
        <v>308994.26049999997</v>
      </c>
      <c r="I18" s="8">
        <v>197455.74159800002</v>
      </c>
      <c r="J18" s="8">
        <v>138096.62359999999</v>
      </c>
      <c r="K18" s="8">
        <v>174974.36509999997</v>
      </c>
      <c r="L18" s="8">
        <v>269917.94319999998</v>
      </c>
      <c r="M18" s="8">
        <v>173455.09031999999</v>
      </c>
      <c r="N18" s="8">
        <v>304373.13669999997</v>
      </c>
      <c r="O18" s="10">
        <f t="shared" si="0"/>
        <v>2476789.3304750002</v>
      </c>
      <c r="P18" s="3"/>
    </row>
    <row r="19" spans="2:16" ht="15">
      <c r="B19" s="7" t="s">
        <v>26</v>
      </c>
      <c r="C19" s="8">
        <v>827</v>
      </c>
      <c r="D19" s="8">
        <v>481</v>
      </c>
      <c r="E19" s="8">
        <v>1563</v>
      </c>
      <c r="F19" s="8">
        <v>233</v>
      </c>
      <c r="G19" s="8">
        <v>811</v>
      </c>
      <c r="H19" s="8">
        <v>894</v>
      </c>
      <c r="I19" s="8">
        <v>852</v>
      </c>
      <c r="J19" s="8">
        <v>402.8</v>
      </c>
      <c r="K19" s="8">
        <v>1731.3789999999999</v>
      </c>
      <c r="L19" s="8">
        <v>628.20000000000005</v>
      </c>
      <c r="M19" s="8">
        <v>1062.8</v>
      </c>
      <c r="N19" s="8">
        <v>372.8</v>
      </c>
      <c r="O19" s="10">
        <f t="shared" si="0"/>
        <v>9858.9789999999994</v>
      </c>
      <c r="P19" s="3"/>
    </row>
    <row r="20" spans="2:16" ht="15">
      <c r="B20" s="7" t="s">
        <v>27</v>
      </c>
      <c r="C20" s="8">
        <v>40269.497000000003</v>
      </c>
      <c r="D20" s="8">
        <v>30264</v>
      </c>
      <c r="E20" s="8">
        <v>45532</v>
      </c>
      <c r="F20" s="8">
        <v>100020.64971</v>
      </c>
      <c r="G20" s="8">
        <v>655</v>
      </c>
      <c r="H20" s="8">
        <v>77575</v>
      </c>
      <c r="I20" s="8">
        <v>36003</v>
      </c>
      <c r="J20" s="8">
        <v>76525</v>
      </c>
      <c r="K20" s="8">
        <v>0</v>
      </c>
      <c r="L20" s="8">
        <v>20620.921999999999</v>
      </c>
      <c r="M20" s="8">
        <v>35534.53</v>
      </c>
      <c r="N20" s="8">
        <v>42241.798000000003</v>
      </c>
      <c r="O20" s="10">
        <f t="shared" si="0"/>
        <v>505241.39671000006</v>
      </c>
      <c r="P20" s="3"/>
    </row>
    <row r="21" spans="2:16" ht="15">
      <c r="B21" s="7" t="s">
        <v>28</v>
      </c>
      <c r="C21" s="8">
        <v>69775.778000000006</v>
      </c>
      <c r="D21" s="8">
        <v>50278.234000000004</v>
      </c>
      <c r="E21" s="8">
        <v>4615.3469999999998</v>
      </c>
      <c r="F21" s="8">
        <v>38515.529000000002</v>
      </c>
      <c r="G21" s="8">
        <v>81261</v>
      </c>
      <c r="H21" s="8">
        <v>21633.712</v>
      </c>
      <c r="I21" s="8">
        <v>33058</v>
      </c>
      <c r="J21" s="8">
        <v>16029.778</v>
      </c>
      <c r="K21" s="8">
        <v>410.40000000000003</v>
      </c>
      <c r="L21" s="8">
        <v>95615.524999999994</v>
      </c>
      <c r="M21" s="8">
        <v>5331.4610000000002</v>
      </c>
      <c r="N21" s="8">
        <v>6</v>
      </c>
      <c r="O21" s="10">
        <f t="shared" si="0"/>
        <v>416530.76399999997</v>
      </c>
      <c r="P21" s="3"/>
    </row>
    <row r="22" spans="2:16" ht="15">
      <c r="B22" s="7" t="s">
        <v>71</v>
      </c>
      <c r="C22" s="8">
        <v>1900</v>
      </c>
      <c r="D22" s="8">
        <v>1702</v>
      </c>
      <c r="E22" s="8">
        <v>1112</v>
      </c>
      <c r="F22" s="8">
        <v>1021</v>
      </c>
      <c r="G22" s="8">
        <v>954</v>
      </c>
      <c r="H22" s="8">
        <v>1070</v>
      </c>
      <c r="I22" s="8">
        <v>1098</v>
      </c>
      <c r="J22" s="8">
        <v>1195</v>
      </c>
      <c r="K22" s="8">
        <v>1150</v>
      </c>
      <c r="L22" s="8">
        <v>1411</v>
      </c>
      <c r="M22" s="8">
        <v>1683</v>
      </c>
      <c r="N22" s="8">
        <v>2113</v>
      </c>
      <c r="O22" s="10">
        <f t="shared" si="0"/>
        <v>16409</v>
      </c>
      <c r="P22" s="3"/>
    </row>
    <row r="23" spans="2:16" ht="15">
      <c r="B23" s="7" t="s">
        <v>60</v>
      </c>
      <c r="C23" s="8">
        <v>0</v>
      </c>
      <c r="D23" s="8">
        <v>0</v>
      </c>
      <c r="E23" s="8">
        <v>0</v>
      </c>
      <c r="F23" s="8">
        <v>40408.171999999999</v>
      </c>
      <c r="G23" s="8">
        <v>297</v>
      </c>
      <c r="H23" s="8">
        <v>0</v>
      </c>
      <c r="I23" s="8">
        <v>586.4</v>
      </c>
      <c r="J23" s="8">
        <v>20428</v>
      </c>
      <c r="K23" s="8">
        <v>504</v>
      </c>
      <c r="L23" s="8">
        <v>99.4</v>
      </c>
      <c r="M23" s="8">
        <v>342.4</v>
      </c>
      <c r="N23" s="8">
        <v>81.269499999999994</v>
      </c>
      <c r="O23" s="10">
        <f t="shared" si="0"/>
        <v>62746.641500000005</v>
      </c>
      <c r="P23" s="3"/>
    </row>
    <row r="24" spans="2:16" ht="15">
      <c r="B24" s="7" t="s">
        <v>75</v>
      </c>
      <c r="C24" s="8">
        <v>0</v>
      </c>
      <c r="D24" s="8">
        <v>70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10">
        <f t="shared" si="0"/>
        <v>70</v>
      </c>
      <c r="P24" s="3"/>
    </row>
    <row r="25" spans="2:16" ht="15">
      <c r="B25" s="7" t="s">
        <v>30</v>
      </c>
      <c r="C25" s="8">
        <v>55524.800000000003</v>
      </c>
      <c r="D25" s="8">
        <v>56180.46</v>
      </c>
      <c r="E25" s="8">
        <v>126523.35999999999</v>
      </c>
      <c r="F25" s="8">
        <v>81645.49000000002</v>
      </c>
      <c r="G25" s="8">
        <v>81446.539999999994</v>
      </c>
      <c r="H25" s="8">
        <v>93659.69</v>
      </c>
      <c r="I25" s="8">
        <v>66976.23</v>
      </c>
      <c r="J25" s="8">
        <v>77055.600000000006</v>
      </c>
      <c r="K25" s="8">
        <v>64689.86</v>
      </c>
      <c r="L25" s="8">
        <v>59385.07</v>
      </c>
      <c r="M25" s="8">
        <v>50188.42</v>
      </c>
      <c r="N25" s="8">
        <v>55325.53</v>
      </c>
      <c r="O25" s="10">
        <f t="shared" si="0"/>
        <v>868601.04999999993</v>
      </c>
      <c r="P25" s="3"/>
    </row>
    <row r="26" spans="2:16" ht="15">
      <c r="B26" s="7" t="s">
        <v>29</v>
      </c>
      <c r="C26" s="8">
        <v>239865.47210599994</v>
      </c>
      <c r="D26" s="8">
        <v>235484.15287600007</v>
      </c>
      <c r="E26" s="8">
        <v>162915.93599900001</v>
      </c>
      <c r="F26" s="8">
        <v>239633.63613600004</v>
      </c>
      <c r="G26" s="8">
        <v>193020.06056600003</v>
      </c>
      <c r="H26" s="8">
        <v>167371.32311899995</v>
      </c>
      <c r="I26" s="8">
        <v>152900.62966600002</v>
      </c>
      <c r="J26" s="8">
        <v>192816.36266600003</v>
      </c>
      <c r="K26" s="8">
        <v>83524.500650700007</v>
      </c>
      <c r="L26" s="8">
        <v>164206.36677570001</v>
      </c>
      <c r="M26" s="8">
        <v>143066.80699010001</v>
      </c>
      <c r="N26" s="8">
        <v>63463.362665999994</v>
      </c>
      <c r="O26" s="10">
        <f t="shared" si="0"/>
        <v>2038268.6102165005</v>
      </c>
      <c r="P26" s="3"/>
    </row>
    <row r="27" spans="2:16" ht="15">
      <c r="B27" s="7" t="s">
        <v>72</v>
      </c>
      <c r="C27" s="8">
        <v>0</v>
      </c>
      <c r="D27" s="8">
        <v>3242.5</v>
      </c>
      <c r="E27" s="8">
        <v>5393.25</v>
      </c>
      <c r="F27" s="8">
        <v>215</v>
      </c>
      <c r="G27" s="8">
        <v>0</v>
      </c>
      <c r="H27" s="8">
        <v>7212</v>
      </c>
      <c r="I27" s="8">
        <v>7344</v>
      </c>
      <c r="J27" s="8">
        <v>8946</v>
      </c>
      <c r="K27" s="8">
        <v>9034</v>
      </c>
      <c r="L27" s="8">
        <v>8742</v>
      </c>
      <c r="M27" s="8">
        <v>14635</v>
      </c>
      <c r="N27" s="8">
        <v>11377</v>
      </c>
      <c r="O27" s="10">
        <f t="shared" si="0"/>
        <v>76140.75</v>
      </c>
      <c r="P27" s="3"/>
    </row>
    <row r="28" spans="2:16" ht="15">
      <c r="B28" s="7" t="s">
        <v>78</v>
      </c>
      <c r="C28" s="8">
        <v>0</v>
      </c>
      <c r="D28" s="8">
        <v>603</v>
      </c>
      <c r="E28" s="8">
        <v>0</v>
      </c>
      <c r="F28" s="8">
        <v>0</v>
      </c>
      <c r="G28" s="8">
        <v>140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10">
        <f t="shared" si="0"/>
        <v>743</v>
      </c>
      <c r="P28" s="3"/>
    </row>
    <row r="29" spans="2:16" ht="15">
      <c r="B29" s="7" t="s">
        <v>92</v>
      </c>
      <c r="C29" s="8">
        <v>0</v>
      </c>
      <c r="D29" s="8">
        <v>0</v>
      </c>
      <c r="E29" s="8">
        <v>250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10">
        <f t="shared" si="0"/>
        <v>250</v>
      </c>
      <c r="P29" s="3"/>
    </row>
    <row r="30" spans="2:16" ht="15">
      <c r="B30" s="7" t="s">
        <v>93</v>
      </c>
      <c r="C30" s="8">
        <v>0</v>
      </c>
      <c r="D30" s="8">
        <v>0</v>
      </c>
      <c r="E30" s="8">
        <v>0</v>
      </c>
      <c r="F30" s="8">
        <v>2100</v>
      </c>
      <c r="G30" s="8">
        <v>0</v>
      </c>
      <c r="H30" s="8">
        <v>2210</v>
      </c>
      <c r="I30" s="8">
        <v>0</v>
      </c>
      <c r="J30" s="8">
        <v>0</v>
      </c>
      <c r="K30" s="8">
        <v>0</v>
      </c>
      <c r="L30" s="8">
        <v>1570</v>
      </c>
      <c r="M30" s="8">
        <v>0</v>
      </c>
      <c r="N30" s="8">
        <v>0</v>
      </c>
      <c r="O30" s="10">
        <f t="shared" si="0"/>
        <v>5880</v>
      </c>
      <c r="P30" s="3"/>
    </row>
    <row r="31" spans="2:16" ht="15">
      <c r="B31" s="7" t="s">
        <v>31</v>
      </c>
      <c r="C31" s="8">
        <v>9930</v>
      </c>
      <c r="D31" s="8">
        <v>8974</v>
      </c>
      <c r="E31" s="8">
        <v>8006</v>
      </c>
      <c r="F31" s="8">
        <v>6677</v>
      </c>
      <c r="G31" s="8">
        <v>3503</v>
      </c>
      <c r="H31" s="8">
        <v>4117</v>
      </c>
      <c r="I31" s="8">
        <v>3176</v>
      </c>
      <c r="J31" s="8">
        <v>4284</v>
      </c>
      <c r="K31" s="8">
        <v>2909</v>
      </c>
      <c r="L31" s="8">
        <v>3332</v>
      </c>
      <c r="M31" s="8">
        <v>4340</v>
      </c>
      <c r="N31" s="8">
        <v>7090</v>
      </c>
      <c r="O31" s="10">
        <f t="shared" si="0"/>
        <v>66338</v>
      </c>
      <c r="P31" s="3"/>
    </row>
    <row r="32" spans="2:16" ht="15">
      <c r="B32" s="7" t="s">
        <v>33</v>
      </c>
      <c r="C32" s="8">
        <v>3034</v>
      </c>
      <c r="D32" s="8">
        <v>1321.5</v>
      </c>
      <c r="E32" s="8">
        <v>1220.9333329999999</v>
      </c>
      <c r="F32" s="8">
        <v>1110</v>
      </c>
      <c r="G32" s="8">
        <v>1546</v>
      </c>
      <c r="H32" s="8">
        <v>2018</v>
      </c>
      <c r="I32" s="8">
        <v>5159</v>
      </c>
      <c r="J32" s="8">
        <v>8707</v>
      </c>
      <c r="K32" s="8">
        <v>8736.5332209999997</v>
      </c>
      <c r="L32" s="8">
        <v>12919.466544000001</v>
      </c>
      <c r="M32" s="8">
        <v>15732.599908</v>
      </c>
      <c r="N32" s="8">
        <v>16034.999954999999</v>
      </c>
      <c r="O32" s="10">
        <f t="shared" si="0"/>
        <v>77540.03296099999</v>
      </c>
      <c r="P32" s="3"/>
    </row>
    <row r="33" spans="2:16" ht="15">
      <c r="B33" s="7" t="s">
        <v>34</v>
      </c>
      <c r="C33" s="8">
        <v>24097</v>
      </c>
      <c r="D33" s="8">
        <v>25374</v>
      </c>
      <c r="E33" s="8">
        <v>24711</v>
      </c>
      <c r="F33" s="8">
        <v>15496</v>
      </c>
      <c r="G33" s="8">
        <v>10312</v>
      </c>
      <c r="H33" s="8">
        <v>14778</v>
      </c>
      <c r="I33" s="8">
        <v>15043</v>
      </c>
      <c r="J33" s="8">
        <v>17196</v>
      </c>
      <c r="K33" s="8">
        <v>12313</v>
      </c>
      <c r="L33" s="8">
        <v>13683</v>
      </c>
      <c r="M33" s="8">
        <v>17582</v>
      </c>
      <c r="N33" s="8">
        <v>21064</v>
      </c>
      <c r="O33" s="10">
        <f t="shared" si="0"/>
        <v>211649</v>
      </c>
      <c r="P33" s="3"/>
    </row>
    <row r="34" spans="2:16" ht="15">
      <c r="B34" s="7" t="s">
        <v>32</v>
      </c>
      <c r="C34" s="8">
        <v>56883.9</v>
      </c>
      <c r="D34" s="8">
        <v>51391</v>
      </c>
      <c r="E34" s="8">
        <v>43537.899999999994</v>
      </c>
      <c r="F34" s="8">
        <v>22733.4</v>
      </c>
      <c r="G34" s="8">
        <v>24321.8</v>
      </c>
      <c r="H34" s="8">
        <v>45092</v>
      </c>
      <c r="I34" s="8">
        <v>48745</v>
      </c>
      <c r="J34" s="8">
        <v>52517.7</v>
      </c>
      <c r="K34" s="8">
        <v>60616</v>
      </c>
      <c r="L34" s="8">
        <v>73388</v>
      </c>
      <c r="M34" s="8">
        <v>92833</v>
      </c>
      <c r="N34" s="8">
        <v>89681</v>
      </c>
      <c r="O34" s="10">
        <f t="shared" si="0"/>
        <v>661740.69999999995</v>
      </c>
      <c r="P34" s="3"/>
    </row>
    <row r="35" spans="2:16" ht="15">
      <c r="B35" s="7" t="s">
        <v>35</v>
      </c>
      <c r="C35" s="8">
        <v>7290</v>
      </c>
      <c r="D35" s="8">
        <v>6540</v>
      </c>
      <c r="E35" s="8">
        <v>6840</v>
      </c>
      <c r="F35" s="8">
        <v>7210</v>
      </c>
      <c r="G35" s="8">
        <v>10150</v>
      </c>
      <c r="H35" s="8">
        <v>7468</v>
      </c>
      <c r="I35" s="8">
        <v>7100</v>
      </c>
      <c r="J35" s="8">
        <v>7150</v>
      </c>
      <c r="K35" s="8">
        <v>8820</v>
      </c>
      <c r="L35" s="8">
        <v>11970</v>
      </c>
      <c r="M35" s="8">
        <v>8620</v>
      </c>
      <c r="N35" s="8">
        <v>8750</v>
      </c>
      <c r="O35" s="10">
        <f t="shared" si="0"/>
        <v>97908</v>
      </c>
      <c r="P35" s="3"/>
    </row>
    <row r="36" spans="2:16" ht="15">
      <c r="B36" s="7" t="s">
        <v>37</v>
      </c>
      <c r="C36" s="8">
        <v>17080</v>
      </c>
      <c r="D36" s="8">
        <v>16940</v>
      </c>
      <c r="E36" s="8">
        <v>17850</v>
      </c>
      <c r="F36" s="8">
        <v>19530</v>
      </c>
      <c r="G36" s="8">
        <v>21120</v>
      </c>
      <c r="H36" s="8">
        <v>20458</v>
      </c>
      <c r="I36" s="8">
        <v>17850</v>
      </c>
      <c r="J36" s="8">
        <v>18360</v>
      </c>
      <c r="K36" s="8">
        <v>18980</v>
      </c>
      <c r="L36" s="8">
        <v>19290</v>
      </c>
      <c r="M36" s="8">
        <v>25017</v>
      </c>
      <c r="N36" s="8">
        <v>18383</v>
      </c>
      <c r="O36" s="10">
        <f t="shared" si="0"/>
        <v>230858</v>
      </c>
      <c r="P36" s="3"/>
    </row>
    <row r="37" spans="2:16" ht="15">
      <c r="B37" s="7" t="s">
        <v>36</v>
      </c>
      <c r="C37" s="8">
        <v>600.70900000000006</v>
      </c>
      <c r="D37" s="8">
        <v>963.63699999999994</v>
      </c>
      <c r="E37" s="8">
        <v>558.31999999999994</v>
      </c>
      <c r="F37" s="8">
        <v>805.74800000000005</v>
      </c>
      <c r="G37" s="8">
        <v>627.721</v>
      </c>
      <c r="H37" s="8">
        <v>925.22799999999995</v>
      </c>
      <c r="I37" s="8">
        <v>1471.0360000000001</v>
      </c>
      <c r="J37" s="8">
        <v>1037.1130000000001</v>
      </c>
      <c r="K37" s="8">
        <v>864.14</v>
      </c>
      <c r="L37" s="8">
        <v>539.90300000000002</v>
      </c>
      <c r="M37" s="8">
        <v>509.61</v>
      </c>
      <c r="N37" s="8">
        <v>661.28</v>
      </c>
      <c r="O37" s="10">
        <f t="shared" si="0"/>
        <v>9564.4450000000015</v>
      </c>
      <c r="P37" s="3"/>
    </row>
    <row r="38" spans="2:16" ht="15">
      <c r="B38" s="7" t="s">
        <v>38</v>
      </c>
      <c r="C38" s="8">
        <v>170</v>
      </c>
      <c r="D38" s="8">
        <v>156</v>
      </c>
      <c r="E38" s="8">
        <v>135</v>
      </c>
      <c r="F38" s="8">
        <v>153</v>
      </c>
      <c r="G38" s="8">
        <v>115</v>
      </c>
      <c r="H38" s="8">
        <v>146</v>
      </c>
      <c r="I38" s="8">
        <v>162</v>
      </c>
      <c r="J38" s="8">
        <v>175</v>
      </c>
      <c r="K38" s="8">
        <v>105</v>
      </c>
      <c r="L38" s="8">
        <v>139</v>
      </c>
      <c r="M38" s="8">
        <v>155</v>
      </c>
      <c r="N38" s="8">
        <v>118</v>
      </c>
      <c r="O38" s="10">
        <f t="shared" si="0"/>
        <v>1729</v>
      </c>
      <c r="P38" s="3"/>
    </row>
    <row r="39" spans="2:16" ht="15">
      <c r="B39" s="7" t="s">
        <v>94</v>
      </c>
      <c r="C39" s="8">
        <v>14080.899999999998</v>
      </c>
      <c r="D39" s="8">
        <v>15682.908999999996</v>
      </c>
      <c r="E39" s="8">
        <v>25326.185000000005</v>
      </c>
      <c r="F39" s="8">
        <v>14930.349999999999</v>
      </c>
      <c r="G39" s="8">
        <v>13566.139999999998</v>
      </c>
      <c r="H39" s="8">
        <v>22341.089999999997</v>
      </c>
      <c r="I39" s="8">
        <v>29099.529999999995</v>
      </c>
      <c r="J39" s="8">
        <v>12747.199999999999</v>
      </c>
      <c r="K39" s="8">
        <v>12181.186</v>
      </c>
      <c r="L39" s="8">
        <v>12173.918</v>
      </c>
      <c r="M39" s="8">
        <v>7394.3630000000003</v>
      </c>
      <c r="N39" s="8">
        <v>2342.56</v>
      </c>
      <c r="O39" s="10">
        <f t="shared" si="0"/>
        <v>181866.33100000001</v>
      </c>
      <c r="P39" s="3"/>
    </row>
    <row r="40" spans="2:16" ht="15">
      <c r="B40" s="7" t="s">
        <v>76</v>
      </c>
      <c r="C40" s="8">
        <v>804</v>
      </c>
      <c r="D40" s="8">
        <v>720</v>
      </c>
      <c r="E40" s="8">
        <v>850</v>
      </c>
      <c r="F40" s="8">
        <v>710</v>
      </c>
      <c r="G40" s="8">
        <v>392</v>
      </c>
      <c r="H40" s="8">
        <v>405</v>
      </c>
      <c r="I40" s="8">
        <v>291</v>
      </c>
      <c r="J40" s="8">
        <v>396</v>
      </c>
      <c r="K40" s="8">
        <v>344</v>
      </c>
      <c r="L40" s="8">
        <v>425</v>
      </c>
      <c r="M40" s="8">
        <v>530</v>
      </c>
      <c r="N40" s="8">
        <v>683</v>
      </c>
      <c r="O40" s="10">
        <f t="shared" si="0"/>
        <v>6550</v>
      </c>
      <c r="P40" s="3"/>
    </row>
    <row r="41" spans="2:16" ht="15">
      <c r="B41" s="7" t="s">
        <v>40</v>
      </c>
      <c r="C41" s="8">
        <v>79498.843169999993</v>
      </c>
      <c r="D41" s="8">
        <v>102491.6507864</v>
      </c>
      <c r="E41" s="8">
        <v>25941.353318600006</v>
      </c>
      <c r="F41" s="8">
        <v>27658.366666000002</v>
      </c>
      <c r="G41" s="8">
        <v>34150.341886900002</v>
      </c>
      <c r="H41" s="8">
        <v>37695.036610700001</v>
      </c>
      <c r="I41" s="8">
        <v>43091.494999999995</v>
      </c>
      <c r="J41" s="8">
        <v>96531.047357999996</v>
      </c>
      <c r="K41" s="8">
        <v>68154.97928135001</v>
      </c>
      <c r="L41" s="8">
        <v>69241.354995999995</v>
      </c>
      <c r="M41" s="8">
        <v>34190.801656700001</v>
      </c>
      <c r="N41" s="8">
        <v>59957.733227399993</v>
      </c>
      <c r="O41" s="10">
        <f t="shared" si="0"/>
        <v>678603.00395804993</v>
      </c>
      <c r="P41" s="3"/>
    </row>
    <row r="42" spans="2:16" ht="15">
      <c r="B42" s="7" t="s">
        <v>39</v>
      </c>
      <c r="C42" s="8">
        <v>41151</v>
      </c>
      <c r="D42" s="8">
        <v>44597</v>
      </c>
      <c r="E42" s="8">
        <v>42410</v>
      </c>
      <c r="F42" s="8">
        <v>39213</v>
      </c>
      <c r="G42" s="8">
        <v>50135</v>
      </c>
      <c r="H42" s="8">
        <v>53569</v>
      </c>
      <c r="I42" s="8">
        <v>38493</v>
      </c>
      <c r="J42" s="8">
        <v>48441</v>
      </c>
      <c r="K42" s="8">
        <v>30227</v>
      </c>
      <c r="L42" s="8">
        <v>26043</v>
      </c>
      <c r="M42" s="8">
        <v>35195</v>
      </c>
      <c r="N42" s="8">
        <v>39660</v>
      </c>
      <c r="O42" s="10">
        <f t="shared" si="0"/>
        <v>489134</v>
      </c>
      <c r="P42" s="3"/>
    </row>
    <row r="43" spans="2:16" ht="15">
      <c r="B43" s="7" t="s">
        <v>95</v>
      </c>
      <c r="C43" s="8">
        <v>485</v>
      </c>
      <c r="D43" s="8">
        <v>414</v>
      </c>
      <c r="E43" s="8">
        <v>414</v>
      </c>
      <c r="F43" s="8">
        <v>459</v>
      </c>
      <c r="G43" s="8">
        <v>459</v>
      </c>
      <c r="H43" s="8">
        <v>419</v>
      </c>
      <c r="I43" s="8">
        <v>513</v>
      </c>
      <c r="J43" s="8">
        <v>479</v>
      </c>
      <c r="K43" s="8">
        <v>479</v>
      </c>
      <c r="L43" s="8">
        <v>545</v>
      </c>
      <c r="M43" s="8">
        <v>545</v>
      </c>
      <c r="N43" s="8">
        <v>545</v>
      </c>
      <c r="O43" s="10">
        <f t="shared" si="0"/>
        <v>5756</v>
      </c>
      <c r="P43" s="3"/>
    </row>
    <row r="44" spans="2:16" ht="15">
      <c r="B44" s="7" t="s">
        <v>99</v>
      </c>
      <c r="C44" s="8">
        <v>16955</v>
      </c>
      <c r="D44" s="8">
        <v>24589</v>
      </c>
      <c r="E44" s="8">
        <v>17977</v>
      </c>
      <c r="F44" s="8">
        <v>16847</v>
      </c>
      <c r="G44" s="8">
        <v>23939</v>
      </c>
      <c r="H44" s="8">
        <v>21335</v>
      </c>
      <c r="I44" s="8">
        <v>25355</v>
      </c>
      <c r="J44" s="8">
        <v>29958</v>
      </c>
      <c r="K44" s="8">
        <v>28080</v>
      </c>
      <c r="L44" s="8">
        <v>26780</v>
      </c>
      <c r="M44" s="8">
        <v>26087</v>
      </c>
      <c r="N44" s="8">
        <v>31364</v>
      </c>
      <c r="O44" s="10">
        <f t="shared" si="0"/>
        <v>289266</v>
      </c>
      <c r="P44" s="3"/>
    </row>
    <row r="45" spans="2:16" ht="15">
      <c r="B45" s="7" t="s">
        <v>41</v>
      </c>
      <c r="C45" s="8">
        <v>1570</v>
      </c>
      <c r="D45" s="8">
        <v>1970</v>
      </c>
      <c r="E45" s="8">
        <v>1744</v>
      </c>
      <c r="F45" s="8">
        <v>2101</v>
      </c>
      <c r="G45" s="8">
        <v>1570</v>
      </c>
      <c r="H45" s="8">
        <v>1697</v>
      </c>
      <c r="I45" s="8">
        <v>1551</v>
      </c>
      <c r="J45" s="8">
        <v>1085</v>
      </c>
      <c r="K45" s="8">
        <v>1238</v>
      </c>
      <c r="L45" s="8">
        <v>1735</v>
      </c>
      <c r="M45" s="8">
        <v>1745</v>
      </c>
      <c r="N45" s="8">
        <v>1948</v>
      </c>
      <c r="O45" s="10">
        <f t="shared" si="0"/>
        <v>19954</v>
      </c>
      <c r="P45" s="3"/>
    </row>
    <row r="46" spans="2:16" ht="15">
      <c r="B46" s="7" t="s">
        <v>98</v>
      </c>
      <c r="C46" s="8">
        <v>18065.5</v>
      </c>
      <c r="D46" s="8">
        <v>10300</v>
      </c>
      <c r="E46" s="8">
        <v>40745.4</v>
      </c>
      <c r="F46" s="8">
        <v>44590.5</v>
      </c>
      <c r="G46" s="8">
        <v>30396</v>
      </c>
      <c r="H46" s="8">
        <v>37280.199999999997</v>
      </c>
      <c r="I46" s="8">
        <v>26011</v>
      </c>
      <c r="J46" s="8">
        <v>32249</v>
      </c>
      <c r="K46" s="8">
        <v>33345.5</v>
      </c>
      <c r="L46" s="8">
        <v>31269.5</v>
      </c>
      <c r="M46" s="8">
        <v>24274</v>
      </c>
      <c r="N46" s="8">
        <v>26440.25</v>
      </c>
      <c r="O46" s="10">
        <f t="shared" si="0"/>
        <v>354966.85</v>
      </c>
      <c r="P46" s="3"/>
    </row>
    <row r="47" spans="2:16" ht="15">
      <c r="B47" s="7" t="s">
        <v>42</v>
      </c>
      <c r="C47" s="8">
        <v>888359.58331056009</v>
      </c>
      <c r="D47" s="8">
        <v>685177.4810505599</v>
      </c>
      <c r="E47" s="8">
        <v>601321.36741289997</v>
      </c>
      <c r="F47" s="8">
        <v>711857.43861329986</v>
      </c>
      <c r="G47" s="8">
        <v>685136.57957289997</v>
      </c>
      <c r="H47" s="8">
        <v>828221.86222169991</v>
      </c>
      <c r="I47" s="8">
        <v>683386.69449704001</v>
      </c>
      <c r="J47" s="8">
        <v>707458.7854290799</v>
      </c>
      <c r="K47" s="8">
        <v>741149.01484349987</v>
      </c>
      <c r="L47" s="8">
        <v>845695.15337669989</v>
      </c>
      <c r="M47" s="8">
        <v>694933.27023987996</v>
      </c>
      <c r="N47" s="8">
        <v>922256.17904349999</v>
      </c>
      <c r="O47" s="10">
        <f t="shared" si="0"/>
        <v>8994953.40961162</v>
      </c>
      <c r="P47" s="3"/>
    </row>
    <row r="48" spans="2:16">
      <c r="B48" s="11" t="s">
        <v>96</v>
      </c>
      <c r="C48" s="11">
        <f t="shared" ref="C48:N48" si="1">SUM(C6:C47)</f>
        <v>2370491.2566211196</v>
      </c>
      <c r="D48" s="11">
        <f t="shared" si="1"/>
        <v>2092158.68610112</v>
      </c>
      <c r="E48" s="11">
        <f t="shared" si="1"/>
        <v>2028652.4709858</v>
      </c>
      <c r="F48" s="11">
        <f t="shared" si="1"/>
        <v>2397145.6086466</v>
      </c>
      <c r="G48" s="11">
        <f t="shared" si="1"/>
        <v>1981290.6451457997</v>
      </c>
      <c r="H48" s="11">
        <f t="shared" si="1"/>
        <v>2380725.2204433996</v>
      </c>
      <c r="I48" s="11">
        <f t="shared" si="1"/>
        <v>1938202.4329940802</v>
      </c>
      <c r="J48" s="11">
        <f t="shared" si="1"/>
        <v>2125412.4268581597</v>
      </c>
      <c r="K48" s="11">
        <f t="shared" si="1"/>
        <v>1910237.3916869997</v>
      </c>
      <c r="L48" s="11">
        <f t="shared" si="1"/>
        <v>2205362.6087533999</v>
      </c>
      <c r="M48" s="11">
        <f t="shared" si="1"/>
        <v>1899968.3364797598</v>
      </c>
      <c r="N48" s="11">
        <f t="shared" si="1"/>
        <v>2305091.8570870003</v>
      </c>
      <c r="O48" s="10">
        <f>SUM(C48:N48)</f>
        <v>25634738.941803239</v>
      </c>
      <c r="P48" s="3"/>
    </row>
    <row r="49" spans="16:16">
      <c r="P49" s="3"/>
    </row>
    <row r="50" spans="16:16">
      <c r="P50" s="3"/>
    </row>
    <row r="51" spans="16:16">
      <c r="P51" s="3"/>
    </row>
    <row r="52" spans="16:16">
      <c r="P52" s="3"/>
    </row>
    <row r="53" spans="16:16">
      <c r="P53" s="3"/>
    </row>
    <row r="54" spans="16:16">
      <c r="P54" s="3"/>
    </row>
    <row r="55" spans="16:16">
      <c r="P55" s="3"/>
    </row>
    <row r="56" spans="16:16">
      <c r="P56" s="3"/>
    </row>
    <row r="57" spans="16:16">
      <c r="P57" s="3"/>
    </row>
    <row r="58" spans="16:16">
      <c r="P58" s="3"/>
    </row>
    <row r="59" spans="16:16">
      <c r="P59" s="3"/>
    </row>
    <row r="60" spans="16:16">
      <c r="P60" s="3"/>
    </row>
    <row r="61" spans="16:16">
      <c r="P61" s="3"/>
    </row>
    <row r="62" spans="16:16">
      <c r="P62" s="3"/>
    </row>
    <row r="63" spans="16:16">
      <c r="P63" s="3"/>
    </row>
    <row r="64" spans="16:16">
      <c r="P64" s="3"/>
    </row>
    <row r="65" spans="16:16">
      <c r="P65" s="3"/>
    </row>
    <row r="66" spans="16:16">
      <c r="P66" s="3"/>
    </row>
    <row r="67" spans="16:16">
      <c r="P67" s="3"/>
    </row>
    <row r="68" spans="16:16">
      <c r="P68" s="3"/>
    </row>
    <row r="69" spans="16:16">
      <c r="P69" s="3"/>
    </row>
    <row r="70" spans="16:16">
      <c r="P70" s="3"/>
    </row>
    <row r="71" spans="16:16">
      <c r="P71" s="3"/>
    </row>
    <row r="72" spans="16:16">
      <c r="P72" s="3"/>
    </row>
    <row r="73" spans="16:16">
      <c r="P73" s="3"/>
    </row>
    <row r="74" spans="16:16">
      <c r="P74" s="3"/>
    </row>
    <row r="75" spans="16:16">
      <c r="P75" s="3"/>
    </row>
    <row r="76" spans="16:16">
      <c r="P76" s="3"/>
    </row>
    <row r="77" spans="16:16">
      <c r="P77" s="3"/>
    </row>
    <row r="78" spans="16:16">
      <c r="P78" s="3"/>
    </row>
    <row r="79" spans="16:16">
      <c r="P79" s="3"/>
    </row>
    <row r="80" spans="16:16">
      <c r="P80" s="3"/>
    </row>
    <row r="81" spans="16:16">
      <c r="P81" s="3"/>
    </row>
    <row r="82" spans="16:16">
      <c r="P82" s="3"/>
    </row>
    <row r="83" spans="16:16">
      <c r="P83" s="3"/>
    </row>
    <row r="84" spans="16:16">
      <c r="P84" s="3"/>
    </row>
    <row r="85" spans="16:16">
      <c r="P85" s="3"/>
    </row>
    <row r="86" spans="16:16">
      <c r="P86" s="3"/>
    </row>
    <row r="87" spans="16:16">
      <c r="P87" s="3"/>
    </row>
    <row r="88" spans="16:16">
      <c r="P88" s="3"/>
    </row>
    <row r="89" spans="16:16">
      <c r="P89" s="3"/>
    </row>
    <row r="90" spans="16:16">
      <c r="P90" s="3"/>
    </row>
    <row r="91" spans="16:16">
      <c r="P91" s="3"/>
    </row>
    <row r="92" spans="16:16">
      <c r="P92" s="3"/>
    </row>
    <row r="93" spans="16:16">
      <c r="P93" s="3"/>
    </row>
    <row r="94" spans="16:16">
      <c r="P94" s="3"/>
    </row>
    <row r="95" spans="16:16">
      <c r="P95" s="3"/>
    </row>
    <row r="96" spans="16:16">
      <c r="P96" s="3"/>
    </row>
    <row r="97" spans="16:16">
      <c r="P97" s="3"/>
    </row>
    <row r="98" spans="16:16">
      <c r="P98" s="3"/>
    </row>
    <row r="99" spans="16:16">
      <c r="P99" s="3"/>
    </row>
    <row r="100" spans="16:16">
      <c r="P100" s="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R39"/>
  <sheetViews>
    <sheetView zoomScaleNormal="100" workbookViewId="0">
      <selection activeCell="B5" sqref="B5:O32"/>
    </sheetView>
  </sheetViews>
  <sheetFormatPr baseColWidth="10" defaultColWidth="56.5" defaultRowHeight="14"/>
  <cols>
    <col min="1" max="1" width="8.33203125" style="4" customWidth="1"/>
    <col min="2" max="2" width="47.6640625" style="4" customWidth="1"/>
    <col min="3" max="12" width="11.5" style="4" bestFit="1" customWidth="1"/>
    <col min="13" max="13" width="10.1640625" style="4" bestFit="1" customWidth="1"/>
    <col min="14" max="14" width="11.5" style="4" bestFit="1" customWidth="1"/>
    <col min="15" max="15" width="12.6640625" style="4" bestFit="1" customWidth="1"/>
    <col min="16" max="16" width="4" style="4" customWidth="1"/>
    <col min="17" max="28" width="10.33203125" style="4" customWidth="1"/>
    <col min="29" max="29" width="13.5" style="4" bestFit="1" customWidth="1"/>
    <col min="30" max="16384" width="56.5" style="4"/>
  </cols>
  <sheetData>
    <row r="1" spans="2:18">
      <c r="B1" s="1" t="s">
        <v>15</v>
      </c>
    </row>
    <row r="2" spans="2:18">
      <c r="B2" s="1" t="s">
        <v>46</v>
      </c>
    </row>
    <row r="3" spans="2:18">
      <c r="B3" s="1" t="s">
        <v>97</v>
      </c>
    </row>
    <row r="4" spans="2:18" ht="15" thickBot="1"/>
    <row r="5" spans="2:18" ht="16" thickTop="1" thickBot="1">
      <c r="B5" s="46" t="s">
        <v>83</v>
      </c>
      <c r="C5" s="46" t="s">
        <v>1</v>
      </c>
      <c r="D5" s="46" t="s">
        <v>2</v>
      </c>
      <c r="E5" s="46" t="s">
        <v>3</v>
      </c>
      <c r="F5" s="46" t="s">
        <v>4</v>
      </c>
      <c r="G5" s="46" t="s">
        <v>5</v>
      </c>
      <c r="H5" s="46" t="s">
        <v>6</v>
      </c>
      <c r="I5" s="46" t="s">
        <v>7</v>
      </c>
      <c r="J5" s="46" t="s">
        <v>8</v>
      </c>
      <c r="K5" s="46" t="s">
        <v>9</v>
      </c>
      <c r="L5" s="46" t="s">
        <v>10</v>
      </c>
      <c r="M5" s="46" t="s">
        <v>11</v>
      </c>
      <c r="N5" s="46" t="s">
        <v>12</v>
      </c>
      <c r="O5" s="46" t="s">
        <v>0</v>
      </c>
    </row>
    <row r="6" spans="2:18" ht="15" thickTop="1">
      <c r="B6" s="34" t="s">
        <v>100</v>
      </c>
      <c r="C6" s="47">
        <v>34000</v>
      </c>
      <c r="D6" s="47">
        <v>0</v>
      </c>
      <c r="E6" s="47">
        <v>37150</v>
      </c>
      <c r="F6" s="47">
        <v>33900</v>
      </c>
      <c r="G6" s="47">
        <v>8900</v>
      </c>
      <c r="H6" s="47">
        <v>33750</v>
      </c>
      <c r="I6" s="47">
        <v>5955</v>
      </c>
      <c r="J6" s="47">
        <v>24046.795889000001</v>
      </c>
      <c r="K6" s="47">
        <v>0</v>
      </c>
      <c r="L6" s="47">
        <v>30456</v>
      </c>
      <c r="M6" s="47">
        <v>30350</v>
      </c>
      <c r="N6" s="47">
        <v>31400</v>
      </c>
      <c r="O6" s="48">
        <v>269907.795889</v>
      </c>
      <c r="R6" s="2"/>
    </row>
    <row r="7" spans="2:18">
      <c r="B7" s="34" t="s">
        <v>64</v>
      </c>
      <c r="C7" s="47">
        <v>249876.69685059995</v>
      </c>
      <c r="D7" s="47">
        <v>366539.74909799994</v>
      </c>
      <c r="E7" s="47">
        <v>250500.48948749999</v>
      </c>
      <c r="F7" s="47">
        <v>258868.46866299998</v>
      </c>
      <c r="G7" s="47">
        <v>196911.97938489995</v>
      </c>
      <c r="H7" s="47">
        <v>243578.97249869994</v>
      </c>
      <c r="I7" s="47">
        <v>213478.09909699997</v>
      </c>
      <c r="J7" s="47">
        <v>269843.13321686001</v>
      </c>
      <c r="K7" s="47">
        <v>181357.472114</v>
      </c>
      <c r="L7" s="47">
        <v>291446.08177200001</v>
      </c>
      <c r="M7" s="47">
        <v>153939.85690470002</v>
      </c>
      <c r="N7" s="47">
        <v>199193.62730289999</v>
      </c>
      <c r="O7" s="48">
        <v>2875534.6263901601</v>
      </c>
    </row>
    <row r="8" spans="2:18">
      <c r="B8" s="34" t="s">
        <v>103</v>
      </c>
      <c r="C8" s="47">
        <v>92075.510000000009</v>
      </c>
      <c r="D8" s="47">
        <v>85760.5</v>
      </c>
      <c r="E8" s="47">
        <v>101154.52408</v>
      </c>
      <c r="F8" s="47">
        <v>138185.861</v>
      </c>
      <c r="G8" s="47">
        <v>90530.187999999995</v>
      </c>
      <c r="H8" s="47">
        <v>122255.246</v>
      </c>
      <c r="I8" s="47">
        <v>20568.400000000001</v>
      </c>
      <c r="J8" s="47">
        <v>63157</v>
      </c>
      <c r="K8" s="47">
        <v>27391.3</v>
      </c>
      <c r="L8" s="47">
        <v>33329.4</v>
      </c>
      <c r="M8" s="47">
        <v>28145.861000000001</v>
      </c>
      <c r="N8" s="47">
        <v>46932.369500000001</v>
      </c>
      <c r="O8" s="48">
        <v>849486.15958000021</v>
      </c>
    </row>
    <row r="9" spans="2:18">
      <c r="B9" s="34" t="s">
        <v>104</v>
      </c>
      <c r="C9" s="47">
        <v>503</v>
      </c>
      <c r="D9" s="47">
        <v>440</v>
      </c>
      <c r="E9" s="47">
        <v>1063</v>
      </c>
      <c r="F9" s="47">
        <v>675</v>
      </c>
      <c r="G9" s="47">
        <v>1129</v>
      </c>
      <c r="H9" s="47">
        <v>425</v>
      </c>
      <c r="I9" s="47">
        <v>500</v>
      </c>
      <c r="J9" s="47">
        <v>340</v>
      </c>
      <c r="K9" s="47">
        <v>0</v>
      </c>
      <c r="L9" s="47">
        <v>40</v>
      </c>
      <c r="M9" s="47">
        <v>80</v>
      </c>
      <c r="N9" s="47">
        <v>190</v>
      </c>
      <c r="O9" s="48">
        <v>5385</v>
      </c>
    </row>
    <row r="10" spans="2:18">
      <c r="B10" s="34" t="s">
        <v>102</v>
      </c>
      <c r="C10" s="47">
        <v>2443</v>
      </c>
      <c r="D10" s="47">
        <v>6898</v>
      </c>
      <c r="E10" s="47">
        <v>5755</v>
      </c>
      <c r="F10" s="47">
        <v>4360</v>
      </c>
      <c r="G10" s="47">
        <v>3703</v>
      </c>
      <c r="H10" s="47">
        <v>3612.999945</v>
      </c>
      <c r="I10" s="47">
        <v>6563</v>
      </c>
      <c r="J10" s="47">
        <v>6316</v>
      </c>
      <c r="K10" s="47">
        <v>3853</v>
      </c>
      <c r="L10" s="47">
        <v>5417.7999639999998</v>
      </c>
      <c r="M10" s="47">
        <v>6604.933293</v>
      </c>
      <c r="N10" s="47">
        <v>6554.9999550000002</v>
      </c>
      <c r="O10" s="48">
        <v>62081.733157000002</v>
      </c>
    </row>
    <row r="11" spans="2:18">
      <c r="B11" s="34" t="s">
        <v>105</v>
      </c>
      <c r="C11" s="47">
        <v>6456</v>
      </c>
      <c r="D11" s="47">
        <v>5142</v>
      </c>
      <c r="E11" s="47">
        <v>10183.4</v>
      </c>
      <c r="F11" s="47">
        <v>13895</v>
      </c>
      <c r="G11" s="47">
        <v>9729</v>
      </c>
      <c r="H11" s="47">
        <v>9579</v>
      </c>
      <c r="I11" s="47">
        <v>8594</v>
      </c>
      <c r="J11" s="47">
        <v>11985.3</v>
      </c>
      <c r="K11" s="47">
        <v>9862.9</v>
      </c>
      <c r="L11" s="47">
        <v>13733</v>
      </c>
      <c r="M11" s="47">
        <v>12012.400000000001</v>
      </c>
      <c r="N11" s="47">
        <v>10683.900000000001</v>
      </c>
      <c r="O11" s="48">
        <v>121855.9</v>
      </c>
    </row>
    <row r="12" spans="2:18">
      <c r="B12" s="34" t="s">
        <v>106</v>
      </c>
      <c r="C12" s="47">
        <v>0</v>
      </c>
      <c r="D12" s="47">
        <v>0</v>
      </c>
      <c r="E12" s="47">
        <v>23056</v>
      </c>
      <c r="F12" s="47">
        <v>32</v>
      </c>
      <c r="G12" s="47">
        <v>0</v>
      </c>
      <c r="H12" s="47">
        <v>45000</v>
      </c>
      <c r="I12" s="47">
        <v>8010</v>
      </c>
      <c r="J12" s="47">
        <v>0</v>
      </c>
      <c r="K12" s="47">
        <v>0.1</v>
      </c>
      <c r="L12" s="47">
        <v>27000.1</v>
      </c>
      <c r="M12" s="47">
        <v>0</v>
      </c>
      <c r="N12" s="47">
        <v>38000</v>
      </c>
      <c r="O12" s="48">
        <v>141098.20000000001</v>
      </c>
    </row>
    <row r="13" spans="2:18">
      <c r="B13" s="34" t="s">
        <v>65</v>
      </c>
      <c r="C13" s="47">
        <v>6245</v>
      </c>
      <c r="D13" s="47">
        <v>1462</v>
      </c>
      <c r="E13" s="47">
        <v>7488.5</v>
      </c>
      <c r="F13" s="47">
        <v>2935</v>
      </c>
      <c r="G13" s="47">
        <v>6253</v>
      </c>
      <c r="H13" s="47">
        <v>9053</v>
      </c>
      <c r="I13" s="47">
        <v>3295</v>
      </c>
      <c r="J13" s="47">
        <v>5864</v>
      </c>
      <c r="K13" s="47">
        <v>5126</v>
      </c>
      <c r="L13" s="47">
        <v>3404</v>
      </c>
      <c r="M13" s="47">
        <v>3195</v>
      </c>
      <c r="N13" s="47">
        <v>4943</v>
      </c>
      <c r="O13" s="48">
        <v>59263.5</v>
      </c>
    </row>
    <row r="14" spans="2:18">
      <c r="B14" s="34" t="s">
        <v>107</v>
      </c>
      <c r="C14" s="47">
        <v>0</v>
      </c>
      <c r="D14" s="47">
        <v>900</v>
      </c>
      <c r="E14" s="47">
        <v>427</v>
      </c>
      <c r="F14" s="47">
        <v>2412</v>
      </c>
      <c r="G14" s="47">
        <v>1542</v>
      </c>
      <c r="H14" s="47">
        <v>2147</v>
      </c>
      <c r="I14" s="47">
        <v>1725</v>
      </c>
      <c r="J14" s="47">
        <v>3300</v>
      </c>
      <c r="K14" s="47">
        <v>1328</v>
      </c>
      <c r="L14" s="47">
        <v>908</v>
      </c>
      <c r="M14" s="47">
        <v>3643</v>
      </c>
      <c r="N14" s="47">
        <v>3650</v>
      </c>
      <c r="O14" s="48">
        <v>21982</v>
      </c>
    </row>
    <row r="15" spans="2:18">
      <c r="B15" s="34" t="s">
        <v>66</v>
      </c>
      <c r="C15" s="47">
        <v>0</v>
      </c>
      <c r="D15" s="47">
        <v>0</v>
      </c>
      <c r="E15" s="47">
        <v>0</v>
      </c>
      <c r="F15" s="47">
        <v>1800</v>
      </c>
      <c r="G15" s="47">
        <v>0</v>
      </c>
      <c r="H15" s="47">
        <v>210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8">
        <v>2010</v>
      </c>
    </row>
    <row r="16" spans="2:18">
      <c r="B16" s="34" t="s">
        <v>51</v>
      </c>
      <c r="C16" s="47">
        <v>12575.900000000001</v>
      </c>
      <c r="D16" s="47">
        <v>12258.900000000001</v>
      </c>
      <c r="E16" s="47">
        <v>12940.1</v>
      </c>
      <c r="F16" s="47">
        <v>12534.400000000001</v>
      </c>
      <c r="G16" s="47">
        <v>8724.6</v>
      </c>
      <c r="H16" s="47">
        <v>11020.6</v>
      </c>
      <c r="I16" s="47">
        <v>12617.3</v>
      </c>
      <c r="J16" s="47">
        <v>12158.8</v>
      </c>
      <c r="K16" s="47">
        <v>13352.2</v>
      </c>
      <c r="L16" s="47">
        <v>14956</v>
      </c>
      <c r="M16" s="47">
        <v>16609.5</v>
      </c>
      <c r="N16" s="47">
        <v>10441</v>
      </c>
      <c r="O16" s="48">
        <v>150189.29999999999</v>
      </c>
    </row>
    <row r="17" spans="2:15">
      <c r="B17" s="34" t="s">
        <v>108</v>
      </c>
      <c r="C17" s="47">
        <v>1060.0999999999999</v>
      </c>
      <c r="D17" s="47">
        <v>1062.1600000000001</v>
      </c>
      <c r="E17" s="47">
        <v>649.63</v>
      </c>
      <c r="F17" s="47">
        <v>640.55999999999995</v>
      </c>
      <c r="G17" s="47">
        <v>672.1</v>
      </c>
      <c r="H17" s="47">
        <v>618.24</v>
      </c>
      <c r="I17" s="47">
        <v>104</v>
      </c>
      <c r="J17" s="47">
        <v>1632.76</v>
      </c>
      <c r="K17" s="47">
        <v>0</v>
      </c>
      <c r="L17" s="47">
        <v>19.900000000000002</v>
      </c>
      <c r="M17" s="47">
        <v>4127.4799999999996</v>
      </c>
      <c r="N17" s="47">
        <v>165.4</v>
      </c>
      <c r="O17" s="48">
        <v>10752.33</v>
      </c>
    </row>
    <row r="18" spans="2:15">
      <c r="B18" s="34" t="s">
        <v>52</v>
      </c>
      <c r="C18" s="47">
        <v>860</v>
      </c>
      <c r="D18" s="47">
        <v>472</v>
      </c>
      <c r="E18" s="47">
        <v>50</v>
      </c>
      <c r="F18" s="47">
        <v>1200</v>
      </c>
      <c r="G18" s="47">
        <v>1120</v>
      </c>
      <c r="H18" s="47">
        <v>1134</v>
      </c>
      <c r="I18" s="47">
        <v>3264</v>
      </c>
      <c r="J18" s="47">
        <v>1150</v>
      </c>
      <c r="K18" s="47">
        <v>0</v>
      </c>
      <c r="L18" s="47">
        <v>1010</v>
      </c>
      <c r="M18" s="47">
        <v>980</v>
      </c>
      <c r="N18" s="47">
        <v>2860</v>
      </c>
      <c r="O18" s="48">
        <v>14100</v>
      </c>
    </row>
    <row r="19" spans="2:15">
      <c r="B19" s="34" t="s">
        <v>69</v>
      </c>
      <c r="C19" s="47">
        <v>4</v>
      </c>
      <c r="D19" s="47">
        <v>0</v>
      </c>
      <c r="E19" s="47">
        <v>0</v>
      </c>
      <c r="F19" s="47">
        <v>3.2</v>
      </c>
      <c r="G19" s="47">
        <v>0</v>
      </c>
      <c r="H19" s="47">
        <v>2.4</v>
      </c>
      <c r="I19" s="47">
        <v>6</v>
      </c>
      <c r="J19" s="47">
        <v>1</v>
      </c>
      <c r="K19" s="47">
        <v>603</v>
      </c>
      <c r="L19" s="47">
        <v>0</v>
      </c>
      <c r="M19" s="47">
        <v>4</v>
      </c>
      <c r="N19" s="47">
        <v>0</v>
      </c>
      <c r="O19" s="48">
        <v>623.6</v>
      </c>
    </row>
    <row r="20" spans="2:15">
      <c r="B20" s="34" t="s">
        <v>111</v>
      </c>
      <c r="C20" s="47">
        <v>0</v>
      </c>
      <c r="D20" s="47">
        <v>0</v>
      </c>
      <c r="E20" s="47">
        <v>170</v>
      </c>
      <c r="F20" s="47">
        <v>0</v>
      </c>
      <c r="G20" s="47">
        <v>60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8">
        <v>230</v>
      </c>
    </row>
    <row r="21" spans="2:15">
      <c r="B21" s="34" t="s">
        <v>101</v>
      </c>
      <c r="C21" s="47">
        <v>1380</v>
      </c>
      <c r="D21" s="47">
        <v>880</v>
      </c>
      <c r="E21" s="47">
        <v>1970.1</v>
      </c>
      <c r="F21" s="47">
        <v>3360</v>
      </c>
      <c r="G21" s="47">
        <v>1030</v>
      </c>
      <c r="H21" s="47">
        <v>3430</v>
      </c>
      <c r="I21" s="47">
        <v>2970</v>
      </c>
      <c r="J21" s="47">
        <v>2750</v>
      </c>
      <c r="K21" s="47">
        <v>3740</v>
      </c>
      <c r="L21" s="47">
        <v>3417.5</v>
      </c>
      <c r="M21" s="47">
        <v>1691</v>
      </c>
      <c r="N21" s="47">
        <v>2518</v>
      </c>
      <c r="O21" s="48">
        <v>29136.6</v>
      </c>
    </row>
    <row r="22" spans="2:15">
      <c r="B22" s="34" t="s">
        <v>45</v>
      </c>
      <c r="C22" s="47">
        <v>105628.76048574</v>
      </c>
      <c r="D22" s="47">
        <v>53412.950014400005</v>
      </c>
      <c r="E22" s="47">
        <v>129792.5318191</v>
      </c>
      <c r="F22" s="47">
        <v>187664.56626029994</v>
      </c>
      <c r="G22" s="47">
        <v>81743.137133000011</v>
      </c>
      <c r="H22" s="47">
        <v>131863.24370799999</v>
      </c>
      <c r="I22" s="47">
        <v>91848.598312999995</v>
      </c>
      <c r="J22" s="47">
        <v>136193.81458000001</v>
      </c>
      <c r="K22" s="47">
        <v>133449.8118887</v>
      </c>
      <c r="L22" s="47">
        <v>127487.81708085998</v>
      </c>
      <c r="M22" s="47">
        <v>147730.17549009999</v>
      </c>
      <c r="N22" s="47">
        <v>94200.564163499992</v>
      </c>
      <c r="O22" s="48">
        <v>1421015.9709366998</v>
      </c>
    </row>
    <row r="23" spans="2:15">
      <c r="B23" s="34" t="s">
        <v>109</v>
      </c>
      <c r="C23" s="47">
        <v>3318</v>
      </c>
      <c r="D23" s="47">
        <v>2322.5</v>
      </c>
      <c r="E23" s="47">
        <v>5281.25</v>
      </c>
      <c r="F23" s="47">
        <v>8181</v>
      </c>
      <c r="G23" s="47">
        <v>7856</v>
      </c>
      <c r="H23" s="47">
        <v>4679</v>
      </c>
      <c r="I23" s="47">
        <v>3496</v>
      </c>
      <c r="J23" s="47">
        <v>6884</v>
      </c>
      <c r="K23" s="47">
        <v>3598</v>
      </c>
      <c r="L23" s="47">
        <v>2438</v>
      </c>
      <c r="M23" s="47">
        <v>8698</v>
      </c>
      <c r="N23" s="47">
        <v>4449</v>
      </c>
      <c r="O23" s="48">
        <v>61200.75</v>
      </c>
    </row>
    <row r="24" spans="2:15">
      <c r="B24" s="34" t="s">
        <v>49</v>
      </c>
      <c r="C24" s="47">
        <v>67584.799999999988</v>
      </c>
      <c r="D24" s="47">
        <v>59220.06</v>
      </c>
      <c r="E24" s="47">
        <v>65651.81</v>
      </c>
      <c r="F24" s="47">
        <v>69557.790000000008</v>
      </c>
      <c r="G24" s="47">
        <v>74655.740000000005</v>
      </c>
      <c r="H24" s="47">
        <v>67209.350000000006</v>
      </c>
      <c r="I24" s="47">
        <v>61719.329999999994</v>
      </c>
      <c r="J24" s="47">
        <v>65025.399999999994</v>
      </c>
      <c r="K24" s="47">
        <v>43441.06</v>
      </c>
      <c r="L24" s="47">
        <v>47449.26999999999</v>
      </c>
      <c r="M24" s="47">
        <v>25716.36</v>
      </c>
      <c r="N24" s="47">
        <v>36732.379999999997</v>
      </c>
      <c r="O24" s="48">
        <v>683963.35000000009</v>
      </c>
    </row>
    <row r="25" spans="2:15">
      <c r="B25" s="34" t="s">
        <v>68</v>
      </c>
      <c r="C25" s="47">
        <v>2400</v>
      </c>
      <c r="D25" s="47">
        <v>235</v>
      </c>
      <c r="E25" s="47">
        <v>1340</v>
      </c>
      <c r="F25" s="47">
        <v>1855</v>
      </c>
      <c r="G25" s="47">
        <v>5100</v>
      </c>
      <c r="H25" s="47">
        <v>3102</v>
      </c>
      <c r="I25" s="47">
        <v>4110</v>
      </c>
      <c r="J25" s="47">
        <v>2700</v>
      </c>
      <c r="K25" s="47">
        <v>0</v>
      </c>
      <c r="L25" s="47">
        <v>0</v>
      </c>
      <c r="M25" s="47">
        <v>545</v>
      </c>
      <c r="N25" s="47">
        <v>200</v>
      </c>
      <c r="O25" s="48">
        <v>21587</v>
      </c>
    </row>
    <row r="26" spans="2:15">
      <c r="B26" s="34" t="s">
        <v>88</v>
      </c>
      <c r="C26" s="47">
        <v>0</v>
      </c>
      <c r="D26" s="47">
        <v>0</v>
      </c>
      <c r="E26" s="47">
        <v>19</v>
      </c>
      <c r="F26" s="47">
        <v>250</v>
      </c>
      <c r="G26" s="47">
        <v>0</v>
      </c>
      <c r="H26" s="47">
        <v>0</v>
      </c>
      <c r="I26" s="47">
        <v>0</v>
      </c>
      <c r="J26" s="47">
        <v>625</v>
      </c>
      <c r="K26" s="47">
        <v>0</v>
      </c>
      <c r="L26" s="47">
        <v>0</v>
      </c>
      <c r="M26" s="47">
        <v>1304.7</v>
      </c>
      <c r="N26" s="47">
        <v>240</v>
      </c>
      <c r="O26" s="48">
        <v>2438.6999999999998</v>
      </c>
    </row>
    <row r="27" spans="2:15">
      <c r="B27" s="34" t="s">
        <v>70</v>
      </c>
      <c r="C27" s="47">
        <v>18159</v>
      </c>
      <c r="D27" s="47">
        <v>20408</v>
      </c>
      <c r="E27" s="47">
        <v>10925</v>
      </c>
      <c r="F27" s="47">
        <v>14422</v>
      </c>
      <c r="G27" s="47">
        <v>22113</v>
      </c>
      <c r="H27" s="47">
        <v>20459</v>
      </c>
      <c r="I27" s="47">
        <v>21108</v>
      </c>
      <c r="J27" s="47">
        <v>23599</v>
      </c>
      <c r="K27" s="47">
        <v>22892</v>
      </c>
      <c r="L27" s="47">
        <v>24197</v>
      </c>
      <c r="M27" s="47">
        <v>23901</v>
      </c>
      <c r="N27" s="47">
        <v>28959</v>
      </c>
      <c r="O27" s="48">
        <v>251142</v>
      </c>
    </row>
    <row r="28" spans="2:15">
      <c r="B28" s="34" t="s">
        <v>110</v>
      </c>
      <c r="C28" s="47">
        <v>19783.989999999998</v>
      </c>
      <c r="D28" s="47">
        <v>28081.45</v>
      </c>
      <c r="E28" s="47">
        <v>32111.43</v>
      </c>
      <c r="F28" s="47">
        <v>40856.729999999996</v>
      </c>
      <c r="G28" s="47">
        <v>36266.43</v>
      </c>
      <c r="H28" s="47">
        <v>30769.510000000002</v>
      </c>
      <c r="I28" s="47">
        <v>25674.25</v>
      </c>
      <c r="J28" s="47">
        <v>24777.63</v>
      </c>
      <c r="K28" s="47">
        <v>25017.32</v>
      </c>
      <c r="L28" s="47">
        <v>24076.98</v>
      </c>
      <c r="M28" s="47">
        <v>20376.62</v>
      </c>
      <c r="N28" s="47">
        <v>19049.100000000002</v>
      </c>
      <c r="O28" s="48">
        <v>326841.43999999994</v>
      </c>
    </row>
    <row r="29" spans="2:15">
      <c r="B29" s="34" t="s">
        <v>63</v>
      </c>
      <c r="C29" s="47">
        <v>4000</v>
      </c>
      <c r="D29" s="47">
        <v>3318</v>
      </c>
      <c r="E29" s="47">
        <v>4092</v>
      </c>
      <c r="F29" s="47">
        <v>3020</v>
      </c>
      <c r="G29" s="47">
        <v>5240</v>
      </c>
      <c r="H29" s="47">
        <v>2200</v>
      </c>
      <c r="I29" s="47">
        <v>913</v>
      </c>
      <c r="J29" s="47">
        <v>1598</v>
      </c>
      <c r="K29" s="47">
        <v>1844</v>
      </c>
      <c r="L29" s="47">
        <v>1389</v>
      </c>
      <c r="M29" s="47">
        <v>2752</v>
      </c>
      <c r="N29" s="47">
        <v>1900</v>
      </c>
      <c r="O29" s="48">
        <v>32266</v>
      </c>
    </row>
    <row r="30" spans="2:15">
      <c r="B30" s="34" t="s">
        <v>62</v>
      </c>
      <c r="C30" s="47">
        <v>5622.7589632999998</v>
      </c>
      <c r="D30" s="47">
        <v>3054.1323240000002</v>
      </c>
      <c r="E30" s="47">
        <v>2107.0929733000003</v>
      </c>
      <c r="F30" s="47">
        <v>4276.6661999999997</v>
      </c>
      <c r="G30" s="47">
        <v>1575</v>
      </c>
      <c r="H30" s="47">
        <v>1872.5</v>
      </c>
      <c r="I30" s="47">
        <v>12155.999845</v>
      </c>
      <c r="J30" s="47">
        <v>11547</v>
      </c>
      <c r="K30" s="47">
        <v>575</v>
      </c>
      <c r="L30" s="47">
        <v>40</v>
      </c>
      <c r="M30" s="47">
        <v>144.82661530000001</v>
      </c>
      <c r="N30" s="47">
        <v>3733.6653999999999</v>
      </c>
      <c r="O30" s="48">
        <v>46704.642320899999</v>
      </c>
    </row>
    <row r="31" spans="2:15">
      <c r="B31" s="34" t="s">
        <v>48</v>
      </c>
      <c r="C31" s="47">
        <v>551269.11201091995</v>
      </c>
      <c r="D31" s="47">
        <v>394211.94161415996</v>
      </c>
      <c r="E31" s="47">
        <v>310448.377133</v>
      </c>
      <c r="F31" s="47">
        <v>393687.56219999999</v>
      </c>
      <c r="G31" s="47">
        <v>425791.148055</v>
      </c>
      <c r="H31" s="47">
        <v>442391.54807000002</v>
      </c>
      <c r="I31" s="47">
        <v>460426.44924203999</v>
      </c>
      <c r="J31" s="47">
        <v>387211.57974321995</v>
      </c>
      <c r="K31" s="47">
        <v>477687.54184080003</v>
      </c>
      <c r="L31" s="47">
        <v>450465.45555984002</v>
      </c>
      <c r="M31" s="47">
        <v>457432.46493677999</v>
      </c>
      <c r="N31" s="47">
        <v>605549.94222209998</v>
      </c>
      <c r="O31" s="48">
        <v>5356573.1226278599</v>
      </c>
    </row>
    <row r="32" spans="2:15">
      <c r="B32" s="49" t="s">
        <v>0</v>
      </c>
      <c r="C32" s="48">
        <v>1185245.6283105598</v>
      </c>
      <c r="D32" s="48">
        <v>1046079.34305056</v>
      </c>
      <c r="E32" s="48">
        <v>1014326.2354929</v>
      </c>
      <c r="F32" s="48">
        <v>1198572.8043232998</v>
      </c>
      <c r="G32" s="48">
        <v>990645.32257289987</v>
      </c>
      <c r="H32" s="48">
        <v>1190362.6102216998</v>
      </c>
      <c r="I32" s="48">
        <v>969101.42649703997</v>
      </c>
      <c r="J32" s="48">
        <v>1062706.2134290801</v>
      </c>
      <c r="K32" s="48">
        <v>955118.70584350009</v>
      </c>
      <c r="L32" s="48">
        <v>1102681.3043767</v>
      </c>
      <c r="M32" s="48">
        <v>949984.1782398799</v>
      </c>
      <c r="N32" s="48">
        <v>1152545.9485435002</v>
      </c>
      <c r="O32" s="48">
        <v>12817369.72090162</v>
      </c>
    </row>
    <row r="33" spans="2:15">
      <c r="O33" s="50"/>
    </row>
    <row r="35" spans="2:15">
      <c r="L35" s="2"/>
    </row>
    <row r="36" spans="2:15">
      <c r="B36" s="2"/>
      <c r="C36" s="36"/>
    </row>
    <row r="37" spans="2:15">
      <c r="B37" s="2"/>
      <c r="C37" s="36"/>
    </row>
    <row r="38" spans="2:15">
      <c r="B38" s="2"/>
      <c r="C38" s="36"/>
    </row>
    <row r="39" spans="2:15">
      <c r="B39" s="2"/>
    </row>
  </sheetData>
  <sortState xmlns:xlrd2="http://schemas.microsoft.com/office/spreadsheetml/2017/richdata2" ref="B6:O36">
    <sortCondition descending="1" ref="O6:O36"/>
  </sortState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20"/>
  <sheetViews>
    <sheetView showGridLines="0" tabSelected="1" workbookViewId="0">
      <selection activeCell="R11" sqref="R11"/>
    </sheetView>
  </sheetViews>
  <sheetFormatPr baseColWidth="10" defaultRowHeight="15"/>
  <cols>
    <col min="1" max="1" width="3" style="14" customWidth="1"/>
    <col min="2" max="2" width="35.5" style="14" bestFit="1" customWidth="1"/>
    <col min="3" max="3" width="12.6640625" style="14" bestFit="1" customWidth="1"/>
    <col min="4" max="4" width="8" style="56" bestFit="1" customWidth="1"/>
    <col min="5" max="5" width="11.5" style="14" bestFit="1" customWidth="1"/>
    <col min="6" max="16384" width="10.83203125" style="14"/>
  </cols>
  <sheetData>
    <row r="1" spans="2:10" ht="18">
      <c r="J1" s="69" t="s">
        <v>118</v>
      </c>
    </row>
    <row r="2" spans="2:10" ht="18">
      <c r="J2" s="69" t="s">
        <v>97</v>
      </c>
    </row>
    <row r="3" spans="2:10">
      <c r="B3" s="52" t="s">
        <v>47</v>
      </c>
      <c r="C3" s="52" t="s">
        <v>0</v>
      </c>
      <c r="D3" s="53" t="s">
        <v>54</v>
      </c>
    </row>
    <row r="4" spans="2:10">
      <c r="B4" s="39" t="s">
        <v>48</v>
      </c>
      <c r="C4" s="54">
        <v>5726334.9781057592</v>
      </c>
      <c r="D4" s="55">
        <v>0.44676365766118731</v>
      </c>
    </row>
    <row r="5" spans="2:10">
      <c r="B5" s="39" t="s">
        <v>64</v>
      </c>
      <c r="C5" s="54">
        <v>2875534.6263901601</v>
      </c>
      <c r="D5" s="55">
        <v>0.22434670209293811</v>
      </c>
    </row>
    <row r="6" spans="2:10">
      <c r="B6" s="39" t="s">
        <v>45</v>
      </c>
      <c r="C6" s="54">
        <v>1421015.9709366998</v>
      </c>
      <c r="D6" s="55">
        <v>0.11086642594224401</v>
      </c>
    </row>
    <row r="7" spans="2:10">
      <c r="B7" s="39" t="s">
        <v>103</v>
      </c>
      <c r="C7" s="54">
        <v>849486.15958000021</v>
      </c>
      <c r="D7" s="55">
        <v>6.6276168830077614E-2</v>
      </c>
    </row>
    <row r="8" spans="2:10">
      <c r="B8" s="39" t="s">
        <v>49</v>
      </c>
      <c r="C8" s="54">
        <v>683963.35000000009</v>
      </c>
      <c r="D8" s="55">
        <v>5.3362223677190443E-2</v>
      </c>
    </row>
    <row r="9" spans="2:10">
      <c r="B9" s="39" t="s">
        <v>110</v>
      </c>
      <c r="C9" s="54">
        <v>326841.43999999994</v>
      </c>
      <c r="D9" s="55">
        <v>2.5499883916667486E-2</v>
      </c>
    </row>
    <row r="10" spans="2:10">
      <c r="B10" s="39" t="s">
        <v>100</v>
      </c>
      <c r="C10" s="54">
        <v>269907.795889</v>
      </c>
      <c r="D10" s="55">
        <v>2.1057970688701785E-2</v>
      </c>
    </row>
    <row r="11" spans="2:10">
      <c r="B11" s="39" t="s">
        <v>70</v>
      </c>
      <c r="C11" s="54">
        <v>251142</v>
      </c>
      <c r="D11" s="55">
        <v>1.9593879670214729E-2</v>
      </c>
    </row>
    <row r="12" spans="2:10">
      <c r="B12" s="39" t="s">
        <v>51</v>
      </c>
      <c r="C12" s="54">
        <v>150189.29999999999</v>
      </c>
      <c r="D12" s="55">
        <v>1.1717638116897137E-2</v>
      </c>
    </row>
    <row r="13" spans="2:10">
      <c r="B13" s="39" t="s">
        <v>106</v>
      </c>
      <c r="C13" s="54">
        <v>141098.20000000001</v>
      </c>
      <c r="D13" s="55">
        <v>1.1008358428633571E-2</v>
      </c>
    </row>
    <row r="14" spans="2:10">
      <c r="B14" s="39" t="s">
        <v>105</v>
      </c>
      <c r="C14" s="54">
        <v>121855.9</v>
      </c>
      <c r="D14" s="55">
        <v>9.5070909752479425E-3</v>
      </c>
    </row>
    <row r="16" spans="2:10">
      <c r="B16" s="44" t="s">
        <v>0</v>
      </c>
      <c r="C16" s="38">
        <v>12817369.72090162</v>
      </c>
      <c r="D16" s="55">
        <v>1</v>
      </c>
    </row>
    <row r="17" spans="3:3">
      <c r="C17" s="17"/>
    </row>
    <row r="19" spans="3:3">
      <c r="C19" s="17"/>
    </row>
    <row r="20" spans="3:3">
      <c r="C20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N38"/>
  <sheetViews>
    <sheetView workbookViewId="0">
      <selection activeCell="Q48" sqref="Q48"/>
    </sheetView>
  </sheetViews>
  <sheetFormatPr baseColWidth="10" defaultRowHeight="15"/>
  <cols>
    <col min="1" max="1" width="4.33203125" style="12" customWidth="1"/>
    <col min="2" max="2" width="49" style="12" customWidth="1"/>
    <col min="3" max="3" width="10.5" style="12" bestFit="1" customWidth="1"/>
    <col min="4" max="4" width="7.1640625" style="12" bestFit="1" customWidth="1"/>
    <col min="5" max="5" width="10.5" style="12" bestFit="1" customWidth="1"/>
    <col min="6" max="6" width="8.5" style="12" bestFit="1" customWidth="1"/>
    <col min="7" max="7" width="10.5" style="12" bestFit="1" customWidth="1"/>
    <col min="8" max="8" width="8.5" style="12" bestFit="1" customWidth="1"/>
    <col min="9" max="9" width="10.1640625" style="12" bestFit="1" customWidth="1"/>
    <col min="10" max="10" width="7.1640625" style="12" bestFit="1" customWidth="1"/>
    <col min="11" max="11" width="4.5" style="12" customWidth="1"/>
    <col min="12" max="12" width="4.6640625" style="12" customWidth="1"/>
    <col min="13" max="16384" width="10.83203125" style="12"/>
  </cols>
  <sheetData>
    <row r="2" spans="2:10">
      <c r="B2" s="57" t="s">
        <v>15</v>
      </c>
    </row>
    <row r="3" spans="2:10">
      <c r="B3" s="57" t="s">
        <v>73</v>
      </c>
    </row>
    <row r="4" spans="2:10">
      <c r="B4" s="57" t="s">
        <v>97</v>
      </c>
    </row>
    <row r="6" spans="2:10">
      <c r="B6" s="70" t="s">
        <v>47</v>
      </c>
      <c r="C6" s="72" t="s">
        <v>55</v>
      </c>
      <c r="D6" s="73"/>
      <c r="E6" s="72" t="s">
        <v>56</v>
      </c>
      <c r="F6" s="73"/>
      <c r="G6" s="72" t="s">
        <v>58</v>
      </c>
      <c r="H6" s="73"/>
      <c r="I6" s="72" t="s">
        <v>0</v>
      </c>
      <c r="J6" s="73"/>
    </row>
    <row r="7" spans="2:10">
      <c r="B7" s="71"/>
      <c r="C7" s="58" t="s">
        <v>57</v>
      </c>
      <c r="D7" s="58" t="s">
        <v>54</v>
      </c>
      <c r="E7" s="58" t="s">
        <v>57</v>
      </c>
      <c r="F7" s="58" t="s">
        <v>54</v>
      </c>
      <c r="G7" s="58" t="s">
        <v>57</v>
      </c>
      <c r="H7" s="58" t="s">
        <v>54</v>
      </c>
      <c r="I7" s="58" t="s">
        <v>57</v>
      </c>
      <c r="J7" s="58" t="s">
        <v>54</v>
      </c>
    </row>
    <row r="8" spans="2:10">
      <c r="B8" s="34" t="s">
        <v>100</v>
      </c>
      <c r="C8" s="59">
        <v>225405</v>
      </c>
      <c r="D8" s="60">
        <v>4.6163499500678835E-2</v>
      </c>
      <c r="E8" s="59">
        <v>32992</v>
      </c>
      <c r="F8" s="60">
        <v>4.9996196336905746E-2</v>
      </c>
      <c r="G8" s="59">
        <v>11510.795888999999</v>
      </c>
      <c r="H8" s="60">
        <v>1.5822996711734954E-3</v>
      </c>
      <c r="I8" s="61">
        <v>269907.795889</v>
      </c>
      <c r="J8" s="60">
        <v>2.1057971017286681E-2</v>
      </c>
    </row>
    <row r="9" spans="2:10">
      <c r="B9" s="34" t="s">
        <v>64</v>
      </c>
      <c r="C9" s="59">
        <v>311569</v>
      </c>
      <c r="D9" s="60">
        <v>6.3810099048055735E-2</v>
      </c>
      <c r="E9" s="59">
        <v>9043</v>
      </c>
      <c r="F9" s="60">
        <v>1.3703794964677458E-2</v>
      </c>
      <c r="G9" s="59">
        <v>2554922.626390161</v>
      </c>
      <c r="H9" s="60">
        <v>0.351205361522754</v>
      </c>
      <c r="I9" s="61">
        <v>2875534.626390161</v>
      </c>
      <c r="J9" s="60">
        <v>0.22434670559360495</v>
      </c>
    </row>
    <row r="10" spans="2:10">
      <c r="B10" s="34" t="s">
        <v>53</v>
      </c>
      <c r="C10" s="59">
        <v>185673.2395</v>
      </c>
      <c r="D10" s="60">
        <v>3.8026337033107836E-2</v>
      </c>
      <c r="E10" s="59">
        <v>22300</v>
      </c>
      <c r="F10" s="60">
        <v>3.3793500797556927E-2</v>
      </c>
      <c r="G10" s="59">
        <v>641512.92007999995</v>
      </c>
      <c r="H10" s="60">
        <v>8.8183796523240821E-2</v>
      </c>
      <c r="I10" s="61">
        <v>849486.15957999998</v>
      </c>
      <c r="J10" s="60">
        <v>6.6276169864239357E-2</v>
      </c>
    </row>
    <row r="11" spans="2:10">
      <c r="B11" s="34" t="s">
        <v>84</v>
      </c>
      <c r="C11" s="59">
        <v>5385</v>
      </c>
      <c r="D11" s="60">
        <v>1.1028612710949426E-3</v>
      </c>
      <c r="E11" s="59">
        <v>0</v>
      </c>
      <c r="F11" s="60">
        <v>0</v>
      </c>
      <c r="G11" s="59">
        <v>0</v>
      </c>
      <c r="H11" s="60">
        <v>0</v>
      </c>
      <c r="I11" s="61">
        <v>5385</v>
      </c>
      <c r="J11" s="60">
        <v>4.2013300710559519E-4</v>
      </c>
    </row>
    <row r="12" spans="2:10">
      <c r="B12" s="34" t="s">
        <v>102</v>
      </c>
      <c r="C12" s="59">
        <v>61188</v>
      </c>
      <c r="D12" s="60">
        <v>1.2531453195126711E-2</v>
      </c>
      <c r="E12" s="59">
        <v>400</v>
      </c>
      <c r="F12" s="60">
        <v>6.0616144928353239E-4</v>
      </c>
      <c r="G12" s="59">
        <v>493.73315700000001</v>
      </c>
      <c r="H12" s="60">
        <v>6.7869660751705111E-5</v>
      </c>
      <c r="I12" s="61">
        <v>62081.733157000002</v>
      </c>
      <c r="J12" s="60">
        <v>4.843562718213101E-3</v>
      </c>
    </row>
    <row r="13" spans="2:10">
      <c r="B13" s="34" t="s">
        <v>50</v>
      </c>
      <c r="C13" s="59">
        <v>104019.90000000002</v>
      </c>
      <c r="D13" s="60">
        <v>2.1303531872454751E-2</v>
      </c>
      <c r="E13" s="59">
        <v>17836</v>
      </c>
      <c r="F13" s="60">
        <v>2.7028739023552708E-2</v>
      </c>
      <c r="G13" s="59">
        <v>0</v>
      </c>
      <c r="H13" s="60">
        <v>0</v>
      </c>
      <c r="I13" s="61">
        <v>121855.90000000002</v>
      </c>
      <c r="J13" s="60">
        <v>9.5070911235949317E-3</v>
      </c>
    </row>
    <row r="14" spans="2:10">
      <c r="B14" s="34" t="s">
        <v>82</v>
      </c>
      <c r="C14" s="59">
        <v>33</v>
      </c>
      <c r="D14" s="60">
        <v>6.7584813270442163E-6</v>
      </c>
      <c r="E14" s="59">
        <v>141065.20000000001</v>
      </c>
      <c r="F14" s="60">
        <v>0.21377071518867838</v>
      </c>
      <c r="G14" s="59">
        <v>0</v>
      </c>
      <c r="H14" s="60">
        <v>0</v>
      </c>
      <c r="I14" s="61">
        <v>141098.20000000001</v>
      </c>
      <c r="J14" s="60">
        <v>1.1008358600406073E-2</v>
      </c>
    </row>
    <row r="15" spans="2:10">
      <c r="B15" s="34" t="s">
        <v>65</v>
      </c>
      <c r="C15" s="59">
        <v>53760.5</v>
      </c>
      <c r="D15" s="60">
        <v>1.1010282890380623E-2</v>
      </c>
      <c r="E15" s="59">
        <v>5503</v>
      </c>
      <c r="F15" s="60">
        <v>8.3392661385181966E-3</v>
      </c>
      <c r="G15" s="59">
        <v>0</v>
      </c>
      <c r="H15" s="60">
        <v>0</v>
      </c>
      <c r="I15" s="61">
        <v>59263.5</v>
      </c>
      <c r="J15" s="60">
        <v>4.6236866233245015E-3</v>
      </c>
    </row>
    <row r="16" spans="2:10">
      <c r="B16" s="34" t="s">
        <v>85</v>
      </c>
      <c r="C16" s="59">
        <v>21982</v>
      </c>
      <c r="D16" s="60">
        <v>4.5019677736692718E-3</v>
      </c>
      <c r="E16" s="59">
        <v>0</v>
      </c>
      <c r="F16" s="60">
        <v>0</v>
      </c>
      <c r="G16" s="59">
        <v>0</v>
      </c>
      <c r="H16" s="60">
        <v>0</v>
      </c>
      <c r="I16" s="61">
        <v>21982</v>
      </c>
      <c r="J16" s="60">
        <v>1.7150164832303054E-3</v>
      </c>
    </row>
    <row r="17" spans="2:14">
      <c r="B17" s="34" t="s">
        <v>66</v>
      </c>
      <c r="C17" s="59">
        <v>0</v>
      </c>
      <c r="D17" s="60">
        <v>0</v>
      </c>
      <c r="E17" s="59">
        <v>2010</v>
      </c>
      <c r="F17" s="60">
        <v>3.0459612826497502E-3</v>
      </c>
      <c r="G17" s="59">
        <v>0</v>
      </c>
      <c r="H17" s="60">
        <v>0</v>
      </c>
      <c r="I17" s="61">
        <v>2010</v>
      </c>
      <c r="J17" s="60">
        <v>1.5681844833467898E-4</v>
      </c>
      <c r="N17" s="51"/>
    </row>
    <row r="18" spans="2:14">
      <c r="B18" s="34" t="s">
        <v>51</v>
      </c>
      <c r="C18" s="59">
        <v>150189.30000000008</v>
      </c>
      <c r="D18" s="60">
        <v>3.0759138774904316E-2</v>
      </c>
      <c r="E18" s="59">
        <v>0</v>
      </c>
      <c r="F18" s="60">
        <v>0</v>
      </c>
      <c r="G18" s="59">
        <v>0</v>
      </c>
      <c r="H18" s="60">
        <v>0</v>
      </c>
      <c r="I18" s="61">
        <v>150189.30000000008</v>
      </c>
      <c r="J18" s="60">
        <v>1.1717638299737123E-2</v>
      </c>
    </row>
    <row r="19" spans="2:14">
      <c r="B19" s="34" t="s">
        <v>86</v>
      </c>
      <c r="C19" s="59">
        <v>10752.329999999998</v>
      </c>
      <c r="D19" s="60">
        <v>2.2021036826429491E-3</v>
      </c>
      <c r="E19" s="59">
        <v>0</v>
      </c>
      <c r="F19" s="60">
        <v>0</v>
      </c>
      <c r="G19" s="59">
        <v>0</v>
      </c>
      <c r="H19" s="60">
        <v>0</v>
      </c>
      <c r="I19" s="61">
        <v>10752.329999999998</v>
      </c>
      <c r="J19" s="60">
        <v>8.3888741621015854E-4</v>
      </c>
    </row>
    <row r="20" spans="2:14">
      <c r="B20" s="34" t="s">
        <v>52</v>
      </c>
      <c r="C20" s="59">
        <v>14100</v>
      </c>
      <c r="D20" s="60">
        <v>2.8877147488279831E-3</v>
      </c>
      <c r="E20" s="59">
        <v>0</v>
      </c>
      <c r="F20" s="60">
        <v>0</v>
      </c>
      <c r="G20" s="59">
        <v>0</v>
      </c>
      <c r="H20" s="60">
        <v>0</v>
      </c>
      <c r="I20" s="61">
        <v>14100</v>
      </c>
      <c r="J20" s="60">
        <v>1.1000697121984944E-3</v>
      </c>
    </row>
    <row r="21" spans="2:14">
      <c r="B21" s="34" t="s">
        <v>69</v>
      </c>
      <c r="C21" s="59">
        <v>623.6</v>
      </c>
      <c r="D21" s="60">
        <v>1.277148168346901E-4</v>
      </c>
      <c r="E21" s="59">
        <v>0</v>
      </c>
      <c r="F21" s="60">
        <v>0</v>
      </c>
      <c r="G21" s="59">
        <v>0</v>
      </c>
      <c r="H21" s="60">
        <v>0</v>
      </c>
      <c r="I21" s="61">
        <v>623.6</v>
      </c>
      <c r="J21" s="60">
        <v>4.8652728548012847E-5</v>
      </c>
    </row>
    <row r="22" spans="2:14">
      <c r="B22" s="34" t="s">
        <v>67</v>
      </c>
      <c r="C22" s="59">
        <v>20172.7</v>
      </c>
      <c r="D22" s="60">
        <v>4.1314186747292382E-3</v>
      </c>
      <c r="E22" s="59">
        <v>0</v>
      </c>
      <c r="F22" s="60">
        <v>0</v>
      </c>
      <c r="G22" s="59">
        <v>0</v>
      </c>
      <c r="H22" s="60">
        <v>0</v>
      </c>
      <c r="I22" s="61">
        <v>20172.7</v>
      </c>
      <c r="J22" s="60">
        <v>1.5738564739905369E-3</v>
      </c>
    </row>
    <row r="23" spans="2:14">
      <c r="B23" s="34" t="s">
        <v>101</v>
      </c>
      <c r="C23" s="59">
        <v>20926.599999999999</v>
      </c>
      <c r="D23" s="60">
        <v>4.28581925268253E-3</v>
      </c>
      <c r="E23" s="59">
        <v>8210</v>
      </c>
      <c r="F23" s="60">
        <v>1.2441463746544501E-2</v>
      </c>
      <c r="G23" s="59">
        <v>0</v>
      </c>
      <c r="H23" s="60">
        <v>0</v>
      </c>
      <c r="I23" s="61">
        <v>29136.6</v>
      </c>
      <c r="J23" s="60">
        <v>2.2732121401732377E-3</v>
      </c>
    </row>
    <row r="24" spans="2:14">
      <c r="B24" s="34" t="s">
        <v>45</v>
      </c>
      <c r="C24" s="59">
        <v>532118.31900000002</v>
      </c>
      <c r="D24" s="60">
        <v>0.10897914311332296</v>
      </c>
      <c r="E24" s="59">
        <v>94620</v>
      </c>
      <c r="F24" s="60">
        <v>0.14338749082801958</v>
      </c>
      <c r="G24" s="59">
        <v>794277.65193669987</v>
      </c>
      <c r="H24" s="60">
        <v>0.10918317721895419</v>
      </c>
      <c r="I24" s="61">
        <v>1421015.9709366998</v>
      </c>
      <c r="J24" s="60">
        <v>0.11086642767218435</v>
      </c>
    </row>
    <row r="25" spans="2:14">
      <c r="B25" s="34" t="s">
        <v>87</v>
      </c>
      <c r="C25" s="59">
        <v>39092.75</v>
      </c>
      <c r="D25" s="60">
        <v>8.0062915423578119E-3</v>
      </c>
      <c r="E25" s="59">
        <v>22108</v>
      </c>
      <c r="F25" s="60">
        <v>3.3502543301900833E-2</v>
      </c>
      <c r="G25" s="59">
        <v>0</v>
      </c>
      <c r="H25" s="60">
        <v>0</v>
      </c>
      <c r="I25" s="61">
        <v>61200.75</v>
      </c>
      <c r="J25" s="60">
        <v>4.774829180059008E-3</v>
      </c>
    </row>
    <row r="26" spans="2:14">
      <c r="B26" s="34" t="s">
        <v>49</v>
      </c>
      <c r="C26" s="59">
        <v>669062.34999999986</v>
      </c>
      <c r="D26" s="60">
        <v>0.13702561815464609</v>
      </c>
      <c r="E26" s="59">
        <v>14901</v>
      </c>
      <c r="F26" s="60">
        <v>2.2581029389434789E-2</v>
      </c>
      <c r="G26" s="59">
        <v>0</v>
      </c>
      <c r="H26" s="60">
        <v>0</v>
      </c>
      <c r="I26" s="61">
        <v>683963.34999999986</v>
      </c>
      <c r="J26" s="60">
        <v>5.3362224509845242E-2</v>
      </c>
    </row>
    <row r="27" spans="2:14">
      <c r="B27" s="34" t="s">
        <v>68</v>
      </c>
      <c r="C27" s="59">
        <v>21587</v>
      </c>
      <c r="D27" s="60">
        <v>4.4210708002091967E-3</v>
      </c>
      <c r="E27" s="59">
        <v>0</v>
      </c>
      <c r="F27" s="60">
        <v>0</v>
      </c>
      <c r="G27" s="59">
        <v>0</v>
      </c>
      <c r="H27" s="60">
        <v>0</v>
      </c>
      <c r="I27" s="61">
        <v>21587</v>
      </c>
      <c r="J27" s="60">
        <v>1.6841989274630426E-3</v>
      </c>
    </row>
    <row r="28" spans="2:14">
      <c r="B28" s="34" t="s">
        <v>88</v>
      </c>
      <c r="C28" s="59">
        <v>2419.6999999999998</v>
      </c>
      <c r="D28" s="60">
        <v>4.955605232439057E-4</v>
      </c>
      <c r="E28" s="59">
        <v>19</v>
      </c>
      <c r="F28" s="60">
        <v>2.8792668840967787E-5</v>
      </c>
      <c r="G28" s="59">
        <v>0</v>
      </c>
      <c r="H28" s="60">
        <v>0</v>
      </c>
      <c r="I28" s="61">
        <v>2438.6999999999998</v>
      </c>
      <c r="J28" s="60">
        <v>1.902652487332247E-4</v>
      </c>
    </row>
    <row r="29" spans="2:14">
      <c r="B29" s="34" t="s">
        <v>70</v>
      </c>
      <c r="C29" s="59">
        <v>230498</v>
      </c>
      <c r="D29" s="60">
        <v>4.7206558452152658E-2</v>
      </c>
      <c r="E29" s="59">
        <v>20644</v>
      </c>
      <c r="F29" s="60">
        <v>3.1283992397523108E-2</v>
      </c>
      <c r="G29" s="59">
        <v>0</v>
      </c>
      <c r="H29" s="60">
        <v>0</v>
      </c>
      <c r="I29" s="61">
        <v>251142</v>
      </c>
      <c r="J29" s="60">
        <v>1.9593879975954204E-2</v>
      </c>
    </row>
    <row r="30" spans="2:14">
      <c r="B30" s="34" t="s">
        <v>63</v>
      </c>
      <c r="C30" s="59">
        <v>202989.44000000003</v>
      </c>
      <c r="D30" s="60">
        <v>4.1572737570520074E-2</v>
      </c>
      <c r="E30" s="59">
        <v>123852</v>
      </c>
      <c r="F30" s="60">
        <v>0.18768576954166014</v>
      </c>
      <c r="G30" s="59">
        <v>0</v>
      </c>
      <c r="H30" s="60">
        <v>0</v>
      </c>
      <c r="I30" s="61">
        <v>326841.44000000006</v>
      </c>
      <c r="J30" s="60">
        <v>2.549988431456323E-2</v>
      </c>
    </row>
    <row r="31" spans="2:14">
      <c r="B31" s="34" t="s">
        <v>61</v>
      </c>
      <c r="C31" s="59">
        <v>32266</v>
      </c>
      <c r="D31" s="60">
        <v>6.6081563181335963E-3</v>
      </c>
      <c r="E31" s="59">
        <v>0</v>
      </c>
      <c r="F31" s="60">
        <v>0</v>
      </c>
      <c r="G31" s="59">
        <v>0</v>
      </c>
      <c r="H31" s="60">
        <v>0</v>
      </c>
      <c r="I31" s="61">
        <v>32266</v>
      </c>
      <c r="J31" s="60">
        <v>2.517365200978484E-3</v>
      </c>
    </row>
    <row r="32" spans="2:14">
      <c r="B32" s="34" t="s">
        <v>62</v>
      </c>
      <c r="C32" s="59">
        <v>29416.54</v>
      </c>
      <c r="D32" s="60">
        <v>6.0245798877651292E-3</v>
      </c>
      <c r="E32" s="59">
        <v>5120</v>
      </c>
      <c r="F32" s="60">
        <v>7.7588665508292144E-3</v>
      </c>
      <c r="G32" s="59">
        <v>12168.152320900001</v>
      </c>
      <c r="H32" s="60">
        <v>1.6726613521614393E-3</v>
      </c>
      <c r="I32" s="61">
        <v>46704.692320900002</v>
      </c>
      <c r="J32" s="60">
        <v>3.6438593928916096E-3</v>
      </c>
    </row>
    <row r="33" spans="2:10">
      <c r="B33" s="34" t="s">
        <v>48</v>
      </c>
      <c r="C33" s="59">
        <v>1937523.4750000001</v>
      </c>
      <c r="D33" s="60">
        <v>0.39680958262113097</v>
      </c>
      <c r="E33" s="59">
        <v>139267</v>
      </c>
      <c r="F33" s="60">
        <v>0.21104571639342426</v>
      </c>
      <c r="G33" s="59">
        <v>3259839.6976278583</v>
      </c>
      <c r="H33" s="60">
        <v>0.4481048340509643</v>
      </c>
      <c r="I33" s="61">
        <v>5336630.1726278588</v>
      </c>
      <c r="J33" s="60">
        <v>0.41635923532712982</v>
      </c>
    </row>
    <row r="34" spans="2:10">
      <c r="B34" s="58" t="s">
        <v>0</v>
      </c>
      <c r="C34" s="62">
        <v>4882753.7435000008</v>
      </c>
      <c r="D34" s="63">
        <v>1</v>
      </c>
      <c r="E34" s="62">
        <v>659890.19999999995</v>
      </c>
      <c r="F34" s="60">
        <v>1</v>
      </c>
      <c r="G34" s="62">
        <v>7274725.5774016194</v>
      </c>
      <c r="H34" s="63">
        <v>1</v>
      </c>
      <c r="I34" s="62">
        <v>12817369.52090162</v>
      </c>
      <c r="J34" s="63">
        <v>1</v>
      </c>
    </row>
    <row r="38" spans="2:10">
      <c r="E38" s="13"/>
    </row>
  </sheetData>
  <mergeCells count="5">
    <mergeCell ref="B6:B7"/>
    <mergeCell ref="C6:D6"/>
    <mergeCell ref="E6:F6"/>
    <mergeCell ref="G6:H6"/>
    <mergeCell ref="I6:J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5"/>
  <sheetViews>
    <sheetView zoomScale="85" zoomScaleNormal="85" workbookViewId="0">
      <selection activeCell="W21" sqref="W21"/>
    </sheetView>
  </sheetViews>
  <sheetFormatPr baseColWidth="10" defaultRowHeight="15"/>
  <cols>
    <col min="1" max="2" width="10.83203125" style="14"/>
    <col min="3" max="3" width="11.5" style="17"/>
    <col min="4" max="16384" width="10.83203125" style="14"/>
  </cols>
  <sheetData>
    <row r="1" spans="2:13" ht="22">
      <c r="M1" s="64" t="s">
        <v>113</v>
      </c>
    </row>
    <row r="2" spans="2:13">
      <c r="C2" s="15">
        <v>2020</v>
      </c>
      <c r="D2" s="15">
        <v>2021</v>
      </c>
      <c r="E2" s="15">
        <v>2022</v>
      </c>
    </row>
    <row r="3" spans="2:13">
      <c r="B3" s="16" t="s">
        <v>1</v>
      </c>
      <c r="C3" s="17">
        <v>2328060.2919999994</v>
      </c>
      <c r="D3" s="18">
        <v>2247825.5329999994</v>
      </c>
      <c r="E3" s="18">
        <v>2370491.2566211196</v>
      </c>
      <c r="F3" s="19"/>
    </row>
    <row r="4" spans="2:13">
      <c r="B4" s="16" t="s">
        <v>2</v>
      </c>
      <c r="C4" s="17">
        <v>1963189.6639999999</v>
      </c>
      <c r="D4" s="18">
        <v>1701433.693</v>
      </c>
      <c r="E4" s="18">
        <v>2092158.68610112</v>
      </c>
      <c r="F4" s="19"/>
    </row>
    <row r="5" spans="2:13">
      <c r="B5" s="16" t="s">
        <v>3</v>
      </c>
      <c r="C5" s="17">
        <v>2358967.0459999996</v>
      </c>
      <c r="D5" s="18">
        <v>2107683.807</v>
      </c>
      <c r="E5" s="18">
        <v>2028652.4709858</v>
      </c>
      <c r="F5" s="19"/>
    </row>
    <row r="6" spans="2:13">
      <c r="B6" s="16" t="s">
        <v>4</v>
      </c>
      <c r="C6" s="17">
        <v>1538851.5899999999</v>
      </c>
      <c r="D6" s="18">
        <v>1716196.9979999999</v>
      </c>
      <c r="E6" s="18">
        <v>2397145.6086466</v>
      </c>
      <c r="F6" s="19"/>
    </row>
    <row r="7" spans="2:13">
      <c r="B7" s="16" t="s">
        <v>5</v>
      </c>
      <c r="C7" s="17">
        <v>1829402.156</v>
      </c>
      <c r="D7" s="18">
        <v>1844228.0120000001</v>
      </c>
      <c r="E7" s="18">
        <v>1981290.6451457997</v>
      </c>
      <c r="F7" s="19"/>
    </row>
    <row r="8" spans="2:13">
      <c r="B8" s="16" t="s">
        <v>6</v>
      </c>
      <c r="C8" s="17">
        <v>1434601.656</v>
      </c>
      <c r="D8" s="18">
        <v>1977190.0840000003</v>
      </c>
      <c r="E8" s="18">
        <v>2380725.2204433996</v>
      </c>
      <c r="F8" s="19"/>
    </row>
    <row r="9" spans="2:13">
      <c r="B9" s="16" t="s">
        <v>7</v>
      </c>
      <c r="C9" s="17">
        <v>1884477.1939999999</v>
      </c>
      <c r="D9" s="18">
        <v>1691526.5180000002</v>
      </c>
      <c r="E9" s="18">
        <v>1938202.4329940802</v>
      </c>
      <c r="F9" s="19"/>
    </row>
    <row r="10" spans="2:13">
      <c r="B10" s="16" t="s">
        <v>8</v>
      </c>
      <c r="C10" s="17">
        <v>1722017.534</v>
      </c>
      <c r="D10" s="18">
        <v>1842705.9750000003</v>
      </c>
      <c r="E10" s="18">
        <v>2125412.4268581597</v>
      </c>
      <c r="F10" s="19"/>
    </row>
    <row r="11" spans="2:13">
      <c r="B11" s="16" t="s">
        <v>9</v>
      </c>
      <c r="C11" s="17">
        <v>1566051.1500000004</v>
      </c>
      <c r="D11" s="18">
        <v>1714609.7199999997</v>
      </c>
      <c r="E11" s="18">
        <v>1910237.3916869997</v>
      </c>
      <c r="F11" s="19"/>
    </row>
    <row r="12" spans="2:13">
      <c r="B12" s="16" t="s">
        <v>10</v>
      </c>
      <c r="C12" s="17">
        <v>1628348.7579999999</v>
      </c>
      <c r="D12" s="18">
        <v>1853994.5789999999</v>
      </c>
      <c r="E12" s="18">
        <v>2205362.6087533999</v>
      </c>
      <c r="F12" s="19"/>
    </row>
    <row r="13" spans="2:13">
      <c r="B13" s="16" t="s">
        <v>11</v>
      </c>
      <c r="C13" s="17">
        <v>1715792.142</v>
      </c>
      <c r="D13" s="18">
        <v>2015187.8779999998</v>
      </c>
      <c r="E13" s="18">
        <v>1899968.3364797598</v>
      </c>
      <c r="F13" s="19"/>
    </row>
    <row r="14" spans="2:13">
      <c r="B14" s="16" t="s">
        <v>12</v>
      </c>
      <c r="C14" s="17">
        <v>1714455.2420000001</v>
      </c>
      <c r="D14" s="18">
        <v>2010072.8559999999</v>
      </c>
      <c r="E14" s="18">
        <v>2305091.8570870003</v>
      </c>
      <c r="F14" s="19"/>
    </row>
    <row r="15" spans="2:13">
      <c r="B15" s="16" t="s">
        <v>0</v>
      </c>
      <c r="C15" s="20">
        <v>21684214.423999995</v>
      </c>
      <c r="D15" s="20">
        <v>22722656</v>
      </c>
      <c r="E15" s="20">
        <v>25634738.941803239</v>
      </c>
      <c r="F15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0"/>
  <sheetViews>
    <sheetView workbookViewId="0">
      <selection activeCell="P14" sqref="P14"/>
    </sheetView>
  </sheetViews>
  <sheetFormatPr baseColWidth="10" defaultColWidth="11.5" defaultRowHeight="15"/>
  <cols>
    <col min="1" max="1" width="5.33203125" style="26" bestFit="1" customWidth="1"/>
    <col min="2" max="2" width="23.5" style="31" customWidth="1"/>
    <col min="3" max="3" width="12.6640625" style="32" bestFit="1" customWidth="1"/>
    <col min="4" max="4" width="10.5" style="21" customWidth="1"/>
    <col min="5" max="13" width="11.5" style="21"/>
    <col min="14" max="14" width="11.5" style="21" customWidth="1"/>
    <col min="15" max="15" width="5.33203125" style="22" bestFit="1" customWidth="1"/>
    <col min="16" max="16384" width="11.5" style="21"/>
  </cols>
  <sheetData>
    <row r="1" spans="1:10" ht="18">
      <c r="A1" s="23" t="s">
        <v>80</v>
      </c>
      <c r="B1" s="23" t="s">
        <v>13</v>
      </c>
      <c r="C1" s="24" t="s">
        <v>0</v>
      </c>
      <c r="J1" s="65" t="s">
        <v>114</v>
      </c>
    </row>
    <row r="2" spans="1:10" ht="18">
      <c r="A2" s="25">
        <v>1</v>
      </c>
      <c r="B2" s="27" t="s">
        <v>16</v>
      </c>
      <c r="C2" s="28">
        <v>119764.74784286</v>
      </c>
      <c r="J2" s="65" t="s">
        <v>97</v>
      </c>
    </row>
    <row r="3" spans="1:10">
      <c r="A3" s="25">
        <v>2</v>
      </c>
      <c r="B3" s="27" t="s">
        <v>17</v>
      </c>
      <c r="C3" s="28">
        <v>514975.97376799997</v>
      </c>
    </row>
    <row r="4" spans="1:10">
      <c r="A4" s="25">
        <v>3</v>
      </c>
      <c r="B4" s="27" t="s">
        <v>18</v>
      </c>
      <c r="C4" s="28">
        <v>3073117.1597605101</v>
      </c>
    </row>
    <row r="5" spans="1:10">
      <c r="A5" s="25">
        <v>4</v>
      </c>
      <c r="B5" s="27" t="s">
        <v>19</v>
      </c>
      <c r="C5" s="28">
        <v>22490.052</v>
      </c>
    </row>
    <row r="6" spans="1:10">
      <c r="A6" s="25">
        <v>5</v>
      </c>
      <c r="B6" s="27" t="s">
        <v>20</v>
      </c>
      <c r="C6" s="28">
        <v>619307.98800000001</v>
      </c>
    </row>
    <row r="7" spans="1:10">
      <c r="A7" s="25">
        <v>6</v>
      </c>
      <c r="B7" s="27" t="s">
        <v>89</v>
      </c>
      <c r="C7" s="28">
        <v>147735.39507999999</v>
      </c>
    </row>
    <row r="8" spans="1:10">
      <c r="A8" s="25">
        <v>7</v>
      </c>
      <c r="B8" s="27" t="s">
        <v>90</v>
      </c>
      <c r="C8" s="28">
        <v>164224</v>
      </c>
    </row>
    <row r="9" spans="1:10">
      <c r="A9" s="25">
        <v>8</v>
      </c>
      <c r="B9" s="27" t="s">
        <v>91</v>
      </c>
      <c r="C9" s="28">
        <v>8954</v>
      </c>
    </row>
    <row r="10" spans="1:10">
      <c r="A10" s="25">
        <v>9</v>
      </c>
      <c r="B10" s="27" t="s">
        <v>22</v>
      </c>
      <c r="C10" s="28">
        <v>263887.84499999997</v>
      </c>
    </row>
    <row r="11" spans="1:10">
      <c r="A11" s="25">
        <v>10</v>
      </c>
      <c r="B11" s="27" t="s">
        <v>74</v>
      </c>
      <c r="C11" s="28">
        <v>69450.950154199993</v>
      </c>
    </row>
    <row r="12" spans="1:10">
      <c r="A12" s="25">
        <v>11</v>
      </c>
      <c r="B12" s="27" t="s">
        <v>23</v>
      </c>
      <c r="C12" s="28">
        <v>1560134.6637900001</v>
      </c>
    </row>
    <row r="13" spans="1:10">
      <c r="A13" s="25">
        <v>12</v>
      </c>
      <c r="B13" s="27" t="s">
        <v>24</v>
      </c>
      <c r="C13" s="28">
        <v>214789.87197550002</v>
      </c>
    </row>
    <row r="14" spans="1:10">
      <c r="A14" s="25">
        <v>13</v>
      </c>
      <c r="B14" s="27" t="s">
        <v>25</v>
      </c>
      <c r="C14" s="28">
        <v>2476789.3304750002</v>
      </c>
    </row>
    <row r="15" spans="1:10">
      <c r="A15" s="25">
        <v>14</v>
      </c>
      <c r="B15" s="27" t="s">
        <v>26</v>
      </c>
      <c r="C15" s="28">
        <v>9858.9789999999994</v>
      </c>
    </row>
    <row r="16" spans="1:10">
      <c r="A16" s="25">
        <v>15</v>
      </c>
      <c r="B16" s="27" t="s">
        <v>27</v>
      </c>
      <c r="C16" s="28">
        <v>505241.39671000006</v>
      </c>
    </row>
    <row r="17" spans="1:3">
      <c r="A17" s="25">
        <v>16</v>
      </c>
      <c r="B17" s="29" t="s">
        <v>28</v>
      </c>
      <c r="C17" s="28">
        <v>416530.76399999997</v>
      </c>
    </row>
    <row r="18" spans="1:3">
      <c r="A18" s="25">
        <v>17</v>
      </c>
      <c r="B18" s="27" t="s">
        <v>71</v>
      </c>
      <c r="C18" s="28">
        <v>16409</v>
      </c>
    </row>
    <row r="19" spans="1:3">
      <c r="A19" s="25">
        <v>18</v>
      </c>
      <c r="B19" s="27" t="s">
        <v>60</v>
      </c>
      <c r="C19" s="28">
        <v>62746.641500000005</v>
      </c>
    </row>
    <row r="20" spans="1:3">
      <c r="A20" s="25">
        <v>19</v>
      </c>
      <c r="B20" s="27" t="s">
        <v>75</v>
      </c>
      <c r="C20" s="28">
        <v>70</v>
      </c>
    </row>
    <row r="21" spans="1:3">
      <c r="A21" s="25">
        <v>20</v>
      </c>
      <c r="B21" s="27" t="s">
        <v>30</v>
      </c>
      <c r="C21" s="28">
        <v>868601.04999999993</v>
      </c>
    </row>
    <row r="22" spans="1:3">
      <c r="A22" s="25">
        <v>21</v>
      </c>
      <c r="B22" s="27" t="s">
        <v>29</v>
      </c>
      <c r="C22" s="28">
        <v>2038268.6102165005</v>
      </c>
    </row>
    <row r="23" spans="1:3">
      <c r="A23" s="25">
        <v>22</v>
      </c>
      <c r="B23" s="27" t="s">
        <v>72</v>
      </c>
      <c r="C23" s="28">
        <v>76140.75</v>
      </c>
    </row>
    <row r="24" spans="1:3">
      <c r="A24" s="25">
        <v>23</v>
      </c>
      <c r="B24" s="27" t="s">
        <v>78</v>
      </c>
      <c r="C24" s="28">
        <v>743</v>
      </c>
    </row>
    <row r="25" spans="1:3">
      <c r="A25" s="25">
        <v>24</v>
      </c>
      <c r="B25" s="27" t="s">
        <v>92</v>
      </c>
      <c r="C25" s="28">
        <v>250</v>
      </c>
    </row>
    <row r="26" spans="1:3">
      <c r="A26" s="25">
        <v>25</v>
      </c>
      <c r="B26" s="27" t="s">
        <v>93</v>
      </c>
      <c r="C26" s="28">
        <v>5880</v>
      </c>
    </row>
    <row r="27" spans="1:3">
      <c r="A27" s="25">
        <v>26</v>
      </c>
      <c r="B27" s="27" t="s">
        <v>31</v>
      </c>
      <c r="C27" s="28">
        <v>66338</v>
      </c>
    </row>
    <row r="28" spans="1:3">
      <c r="A28" s="25">
        <v>27</v>
      </c>
      <c r="B28" s="27" t="s">
        <v>33</v>
      </c>
      <c r="C28" s="28">
        <v>77540.03296099999</v>
      </c>
    </row>
    <row r="29" spans="1:3">
      <c r="A29" s="25">
        <v>28</v>
      </c>
      <c r="B29" s="27" t="s">
        <v>34</v>
      </c>
      <c r="C29" s="28">
        <v>211649</v>
      </c>
    </row>
    <row r="30" spans="1:3">
      <c r="A30" s="25">
        <v>29</v>
      </c>
      <c r="B30" s="27" t="s">
        <v>32</v>
      </c>
      <c r="C30" s="28">
        <v>661740.69999999995</v>
      </c>
    </row>
    <row r="31" spans="1:3">
      <c r="A31" s="25">
        <v>30</v>
      </c>
      <c r="B31" s="27" t="s">
        <v>35</v>
      </c>
      <c r="C31" s="28">
        <v>97908</v>
      </c>
    </row>
    <row r="32" spans="1:3">
      <c r="A32" s="25">
        <v>31</v>
      </c>
      <c r="B32" s="27" t="s">
        <v>37</v>
      </c>
      <c r="C32" s="28">
        <v>230858</v>
      </c>
    </row>
    <row r="33" spans="1:3">
      <c r="A33" s="25">
        <v>32</v>
      </c>
      <c r="B33" s="27" t="s">
        <v>36</v>
      </c>
      <c r="C33" s="28">
        <v>9564.4450000000015</v>
      </c>
    </row>
    <row r="34" spans="1:3">
      <c r="A34" s="25">
        <v>33</v>
      </c>
      <c r="B34" s="27" t="s">
        <v>38</v>
      </c>
      <c r="C34" s="28">
        <v>1729</v>
      </c>
    </row>
    <row r="35" spans="1:3">
      <c r="A35" s="25">
        <v>34</v>
      </c>
      <c r="B35" s="27" t="s">
        <v>94</v>
      </c>
      <c r="C35" s="28">
        <v>181866.33100000001</v>
      </c>
    </row>
    <row r="36" spans="1:3">
      <c r="A36" s="25">
        <v>35</v>
      </c>
      <c r="B36" s="27" t="s">
        <v>76</v>
      </c>
      <c r="C36" s="28">
        <v>6550</v>
      </c>
    </row>
    <row r="37" spans="1:3">
      <c r="A37" s="25">
        <v>36</v>
      </c>
      <c r="B37" s="27" t="s">
        <v>40</v>
      </c>
      <c r="C37" s="28">
        <v>678603.00395804993</v>
      </c>
    </row>
    <row r="38" spans="1:3">
      <c r="A38" s="25">
        <v>37</v>
      </c>
      <c r="B38" s="27" t="s">
        <v>39</v>
      </c>
      <c r="C38" s="28">
        <v>489134</v>
      </c>
    </row>
    <row r="39" spans="1:3">
      <c r="A39" s="25">
        <v>39</v>
      </c>
      <c r="B39" s="27" t="s">
        <v>95</v>
      </c>
      <c r="C39" s="28">
        <v>5756</v>
      </c>
    </row>
    <row r="40" spans="1:3">
      <c r="A40" s="25">
        <v>40</v>
      </c>
      <c r="B40" s="27" t="s">
        <v>99</v>
      </c>
      <c r="C40" s="28">
        <v>289266</v>
      </c>
    </row>
    <row r="41" spans="1:3">
      <c r="A41" s="25">
        <v>41</v>
      </c>
      <c r="B41" s="27" t="s">
        <v>41</v>
      </c>
      <c r="C41" s="28">
        <v>19954</v>
      </c>
    </row>
    <row r="42" spans="1:3">
      <c r="A42" s="25">
        <v>42</v>
      </c>
      <c r="B42" s="27" t="s">
        <v>98</v>
      </c>
      <c r="C42" s="28">
        <v>354966.85</v>
      </c>
    </row>
    <row r="43" spans="1:3">
      <c r="A43" s="25">
        <v>43</v>
      </c>
      <c r="B43" s="27" t="s">
        <v>42</v>
      </c>
      <c r="C43" s="28">
        <v>8994953.40961162</v>
      </c>
    </row>
    <row r="44" spans="1:3">
      <c r="A44" s="25"/>
      <c r="B44" s="30" t="s">
        <v>0</v>
      </c>
      <c r="C44" s="28">
        <f>SUM(C2:C43)</f>
        <v>25634738.941803243</v>
      </c>
    </row>
    <row r="50" spans="5:5">
      <c r="E50" s="12" t="s">
        <v>112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46"/>
  <sheetViews>
    <sheetView zoomScaleNormal="100" workbookViewId="0">
      <selection activeCell="B5" sqref="B5:O44"/>
    </sheetView>
  </sheetViews>
  <sheetFormatPr baseColWidth="10" defaultColWidth="11.5" defaultRowHeight="15"/>
  <cols>
    <col min="1" max="1" width="5.1640625" style="12" customWidth="1"/>
    <col min="2" max="2" width="26.5" style="4" customWidth="1"/>
    <col min="3" max="14" width="11.5" style="2" bestFit="1" customWidth="1"/>
    <col min="15" max="15" width="12.6640625" style="2" bestFit="1" customWidth="1"/>
    <col min="16" max="16" width="9.1640625" style="4" bestFit="1" customWidth="1"/>
    <col min="17" max="17" width="2.1640625" style="4" bestFit="1" customWidth="1"/>
    <col min="18" max="18" width="11.5" style="4"/>
    <col min="19" max="19" width="16.1640625" style="33" bestFit="1" customWidth="1"/>
    <col min="20" max="30" width="7.5" style="2" bestFit="1" customWidth="1"/>
    <col min="31" max="31" width="12.5" style="2" bestFit="1" customWidth="1"/>
    <col min="32" max="32" width="3.1640625" style="4" customWidth="1"/>
    <col min="33" max="16384" width="11.5" style="4"/>
  </cols>
  <sheetData>
    <row r="1" spans="2:16">
      <c r="B1" s="1" t="s">
        <v>15</v>
      </c>
    </row>
    <row r="2" spans="2:16">
      <c r="B2" s="1" t="s">
        <v>59</v>
      </c>
    </row>
    <row r="3" spans="2:16">
      <c r="B3" s="1" t="s">
        <v>97</v>
      </c>
    </row>
    <row r="5" spans="2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2:16" ht="16">
      <c r="B6" s="7" t="s">
        <v>16</v>
      </c>
      <c r="C6" s="8">
        <v>1644</v>
      </c>
      <c r="D6" s="8">
        <v>0</v>
      </c>
      <c r="E6" s="8">
        <v>542</v>
      </c>
      <c r="F6" s="8">
        <v>1756</v>
      </c>
      <c r="G6" s="8">
        <v>3431</v>
      </c>
      <c r="H6" s="8">
        <v>3456</v>
      </c>
      <c r="I6" s="8">
        <v>2667</v>
      </c>
      <c r="J6" s="8">
        <v>1064</v>
      </c>
      <c r="K6" s="8">
        <v>1254</v>
      </c>
      <c r="L6" s="8">
        <v>2228</v>
      </c>
      <c r="M6" s="8">
        <v>3740</v>
      </c>
      <c r="N6" s="9">
        <v>6477.2</v>
      </c>
      <c r="O6" s="10">
        <v>28259.200000000001</v>
      </c>
      <c r="P6" s="3"/>
    </row>
    <row r="7" spans="2:16" ht="16">
      <c r="B7" s="7" t="s">
        <v>17</v>
      </c>
      <c r="C7" s="8">
        <v>13000</v>
      </c>
      <c r="D7" s="8">
        <v>458</v>
      </c>
      <c r="E7" s="8">
        <v>590.57000000000005</v>
      </c>
      <c r="F7" s="8">
        <v>470</v>
      </c>
      <c r="G7" s="8">
        <v>644</v>
      </c>
      <c r="H7" s="8">
        <v>491</v>
      </c>
      <c r="I7" s="8">
        <v>175</v>
      </c>
      <c r="J7" s="8">
        <v>0</v>
      </c>
      <c r="K7" s="8">
        <v>14389</v>
      </c>
      <c r="L7" s="8">
        <v>99.4</v>
      </c>
      <c r="M7" s="8">
        <v>802.4</v>
      </c>
      <c r="N7" s="8">
        <v>15000</v>
      </c>
      <c r="O7" s="10">
        <v>46119.37</v>
      </c>
      <c r="P7" s="3"/>
    </row>
    <row r="8" spans="2:16" ht="16">
      <c r="B8" s="7" t="s">
        <v>18</v>
      </c>
      <c r="C8" s="8">
        <v>44009.54</v>
      </c>
      <c r="D8" s="8">
        <v>5474</v>
      </c>
      <c r="E8" s="8">
        <v>57113.43</v>
      </c>
      <c r="F8" s="8">
        <v>122571</v>
      </c>
      <c r="G8" s="8">
        <v>64452</v>
      </c>
      <c r="H8" s="8">
        <v>12172</v>
      </c>
      <c r="I8" s="8">
        <v>32522.31</v>
      </c>
      <c r="J8" s="8">
        <v>12000</v>
      </c>
      <c r="K8" s="8">
        <v>22002.57</v>
      </c>
      <c r="L8" s="8">
        <v>4000</v>
      </c>
      <c r="M8" s="8">
        <v>5700</v>
      </c>
      <c r="N8" s="8">
        <v>38000</v>
      </c>
      <c r="O8" s="10">
        <v>420016.85</v>
      </c>
      <c r="P8" s="3"/>
    </row>
    <row r="9" spans="2:16" ht="16">
      <c r="B9" s="7" t="s">
        <v>19</v>
      </c>
      <c r="C9" s="8">
        <v>0</v>
      </c>
      <c r="D9" s="8">
        <v>0</v>
      </c>
      <c r="E9" s="8">
        <v>8500</v>
      </c>
      <c r="F9" s="8">
        <v>0</v>
      </c>
      <c r="G9" s="8">
        <v>0</v>
      </c>
      <c r="H9" s="8">
        <v>1870</v>
      </c>
      <c r="I9" s="8">
        <v>2128</v>
      </c>
      <c r="J9" s="8">
        <v>0</v>
      </c>
      <c r="K9" s="8">
        <v>0</v>
      </c>
      <c r="L9" s="8">
        <v>0</v>
      </c>
      <c r="M9" s="8">
        <v>1876</v>
      </c>
      <c r="N9" s="8">
        <v>0</v>
      </c>
      <c r="O9" s="10">
        <v>14374</v>
      </c>
      <c r="P9" s="3"/>
    </row>
    <row r="10" spans="2:16" ht="16">
      <c r="B10" s="7" t="s">
        <v>20</v>
      </c>
      <c r="C10" s="8">
        <v>19080.899999999998</v>
      </c>
      <c r="D10" s="8">
        <v>17247.359999999997</v>
      </c>
      <c r="E10" s="8">
        <v>28718.310000000005</v>
      </c>
      <c r="F10" s="8">
        <v>25504.39</v>
      </c>
      <c r="G10" s="8">
        <v>19566.14</v>
      </c>
      <c r="H10" s="8">
        <v>38441.089999999997</v>
      </c>
      <c r="I10" s="8">
        <v>40099.53</v>
      </c>
      <c r="J10" s="8">
        <v>23747.199999999997</v>
      </c>
      <c r="K10" s="8">
        <v>16227.138999999999</v>
      </c>
      <c r="L10" s="8">
        <v>26134.07</v>
      </c>
      <c r="M10" s="8">
        <v>12513.85</v>
      </c>
      <c r="N10" s="8">
        <v>8342.56</v>
      </c>
      <c r="O10" s="10">
        <v>275622.53899999999</v>
      </c>
      <c r="P10" s="3"/>
    </row>
    <row r="11" spans="2:16" ht="16">
      <c r="B11" s="7" t="s">
        <v>79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11000</v>
      </c>
      <c r="J11" s="8">
        <v>11000</v>
      </c>
      <c r="K11" s="8">
        <v>0</v>
      </c>
      <c r="L11" s="8">
        <v>0</v>
      </c>
      <c r="M11" s="8">
        <v>0</v>
      </c>
      <c r="N11" s="8">
        <v>0</v>
      </c>
      <c r="O11" s="10">
        <v>22000</v>
      </c>
      <c r="P11" s="3"/>
    </row>
    <row r="12" spans="2:16" ht="16">
      <c r="B12" s="7" t="s">
        <v>21</v>
      </c>
      <c r="C12" s="8">
        <v>0</v>
      </c>
      <c r="D12" s="8">
        <v>0</v>
      </c>
      <c r="E12" s="8">
        <v>195</v>
      </c>
      <c r="F12" s="8">
        <v>135</v>
      </c>
      <c r="G12" s="8">
        <v>244</v>
      </c>
      <c r="H12" s="8">
        <v>305</v>
      </c>
      <c r="I12" s="8">
        <v>175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10">
        <v>1054</v>
      </c>
      <c r="P12" s="3"/>
    </row>
    <row r="13" spans="2:16" ht="16">
      <c r="B13" s="7" t="s">
        <v>91</v>
      </c>
      <c r="C13" s="8">
        <v>0</v>
      </c>
      <c r="D13" s="8">
        <v>54</v>
      </c>
      <c r="E13" s="8">
        <v>0</v>
      </c>
      <c r="F13" s="8">
        <v>0</v>
      </c>
      <c r="G13" s="8">
        <v>0</v>
      </c>
      <c r="H13" s="8">
        <v>8900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10">
        <v>8954</v>
      </c>
      <c r="P13" s="3"/>
    </row>
    <row r="14" spans="2:16" ht="16">
      <c r="B14" s="7" t="s">
        <v>74</v>
      </c>
      <c r="C14" s="8">
        <v>5952</v>
      </c>
      <c r="D14" s="8">
        <v>7234.6100000000006</v>
      </c>
      <c r="E14" s="8">
        <v>540</v>
      </c>
      <c r="F14" s="8">
        <v>7228.56</v>
      </c>
      <c r="G14" s="8">
        <v>6723</v>
      </c>
      <c r="H14" s="8">
        <v>2664.24</v>
      </c>
      <c r="I14" s="8">
        <v>7772</v>
      </c>
      <c r="J14" s="8">
        <v>1766.38</v>
      </c>
      <c r="K14" s="8">
        <v>711</v>
      </c>
      <c r="L14" s="8">
        <v>6393.8</v>
      </c>
      <c r="M14" s="8">
        <v>6831.87</v>
      </c>
      <c r="N14" s="8">
        <v>1014.7</v>
      </c>
      <c r="O14" s="10">
        <v>54832.159999999996</v>
      </c>
      <c r="P14" s="3"/>
    </row>
    <row r="15" spans="2:16" ht="16">
      <c r="B15" s="7" t="s">
        <v>23</v>
      </c>
      <c r="C15" s="8">
        <v>26331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10900</v>
      </c>
      <c r="M15" s="8">
        <v>0</v>
      </c>
      <c r="N15" s="8">
        <v>0</v>
      </c>
      <c r="O15" s="10">
        <v>37231</v>
      </c>
      <c r="P15" s="3"/>
    </row>
    <row r="16" spans="2:16" ht="16">
      <c r="B16" s="7" t="s">
        <v>24</v>
      </c>
      <c r="C16" s="8">
        <v>33065.089999999997</v>
      </c>
      <c r="D16" s="8">
        <v>1035</v>
      </c>
      <c r="E16" s="8">
        <v>4481.8799999999992</v>
      </c>
      <c r="F16" s="8">
        <v>21605.93</v>
      </c>
      <c r="G16" s="8">
        <v>8515.5299999999988</v>
      </c>
      <c r="H16" s="8">
        <v>11052.41</v>
      </c>
      <c r="I16" s="8">
        <v>2199.4499999999998</v>
      </c>
      <c r="J16" s="8">
        <v>4258.01</v>
      </c>
      <c r="K16" s="8">
        <v>1271.32</v>
      </c>
      <c r="L16" s="8">
        <v>2558.08</v>
      </c>
      <c r="M16" s="8">
        <v>18719.23</v>
      </c>
      <c r="N16" s="8">
        <v>32632.819500000001</v>
      </c>
      <c r="O16" s="10">
        <v>141394.74949999998</v>
      </c>
      <c r="P16" s="3"/>
    </row>
    <row r="17" spans="2:16" ht="16">
      <c r="B17" s="7" t="s">
        <v>25</v>
      </c>
      <c r="C17" s="8">
        <v>49144</v>
      </c>
      <c r="D17" s="8">
        <v>15889</v>
      </c>
      <c r="E17" s="8">
        <v>69509</v>
      </c>
      <c r="F17" s="8">
        <v>38655</v>
      </c>
      <c r="G17" s="8">
        <v>35750</v>
      </c>
      <c r="H17" s="8">
        <v>60061</v>
      </c>
      <c r="I17" s="8">
        <v>25920.2</v>
      </c>
      <c r="J17" s="8">
        <v>17510</v>
      </c>
      <c r="K17" s="8">
        <v>51254.400000000001</v>
      </c>
      <c r="L17" s="8">
        <v>83878</v>
      </c>
      <c r="M17" s="8">
        <v>53017.8</v>
      </c>
      <c r="N17" s="8">
        <v>89133.2</v>
      </c>
      <c r="O17" s="10">
        <v>589721.60000000009</v>
      </c>
      <c r="P17" s="3"/>
    </row>
    <row r="18" spans="2:16" ht="16">
      <c r="B18" s="7" t="s">
        <v>81</v>
      </c>
      <c r="C18" s="8">
        <v>827</v>
      </c>
      <c r="D18" s="8">
        <v>481</v>
      </c>
      <c r="E18" s="8">
        <v>1563</v>
      </c>
      <c r="F18" s="8">
        <v>233</v>
      </c>
      <c r="G18" s="8">
        <v>811</v>
      </c>
      <c r="H18" s="8">
        <v>894</v>
      </c>
      <c r="I18" s="8">
        <v>852</v>
      </c>
      <c r="J18" s="8">
        <v>402.8</v>
      </c>
      <c r="K18" s="8">
        <v>1731.3789999999999</v>
      </c>
      <c r="L18" s="8">
        <v>628.20000000000005</v>
      </c>
      <c r="M18" s="8">
        <v>1062.8</v>
      </c>
      <c r="N18" s="8">
        <v>372.8</v>
      </c>
      <c r="O18" s="10">
        <v>9858.9789999999994</v>
      </c>
      <c r="P18" s="3"/>
    </row>
    <row r="19" spans="2:16" ht="16">
      <c r="B19" s="7" t="s">
        <v>27</v>
      </c>
      <c r="C19" s="8">
        <v>37000</v>
      </c>
      <c r="D19" s="8">
        <v>0</v>
      </c>
      <c r="E19" s="8">
        <v>0</v>
      </c>
      <c r="F19" s="8">
        <v>35281</v>
      </c>
      <c r="G19" s="8">
        <v>655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10">
        <v>72936</v>
      </c>
      <c r="P19" s="3"/>
    </row>
    <row r="20" spans="2:16" ht="16">
      <c r="B20" s="7" t="s">
        <v>28</v>
      </c>
      <c r="C20" s="8">
        <v>49000</v>
      </c>
      <c r="D20" s="8">
        <v>559</v>
      </c>
      <c r="E20" s="8">
        <v>0</v>
      </c>
      <c r="F20" s="8">
        <v>36710</v>
      </c>
      <c r="G20" s="8">
        <v>4240</v>
      </c>
      <c r="H20" s="8">
        <v>0</v>
      </c>
      <c r="I20" s="8">
        <v>0</v>
      </c>
      <c r="J20" s="8">
        <v>46</v>
      </c>
      <c r="K20" s="8">
        <v>410.40000000000003</v>
      </c>
      <c r="L20" s="8">
        <v>0</v>
      </c>
      <c r="M20" s="8">
        <v>141.80000000000001</v>
      </c>
      <c r="N20" s="8">
        <v>6</v>
      </c>
      <c r="O20" s="10">
        <v>91113.2</v>
      </c>
      <c r="P20" s="3"/>
    </row>
    <row r="21" spans="2:16" ht="16">
      <c r="B21" s="7" t="s">
        <v>60</v>
      </c>
      <c r="C21" s="8">
        <v>0</v>
      </c>
      <c r="D21" s="8">
        <v>0</v>
      </c>
      <c r="E21" s="8">
        <v>0</v>
      </c>
      <c r="F21" s="8">
        <v>8050</v>
      </c>
      <c r="G21" s="8">
        <v>297</v>
      </c>
      <c r="H21" s="8">
        <v>0</v>
      </c>
      <c r="I21" s="8">
        <v>586.4</v>
      </c>
      <c r="J21" s="8">
        <v>928</v>
      </c>
      <c r="K21" s="8">
        <v>504</v>
      </c>
      <c r="L21" s="8">
        <v>99.4</v>
      </c>
      <c r="M21" s="8">
        <v>342.4</v>
      </c>
      <c r="N21" s="8">
        <v>81.269499999999994</v>
      </c>
      <c r="O21" s="10">
        <v>10888.469499999999</v>
      </c>
      <c r="P21" s="3"/>
    </row>
    <row r="22" spans="2:16" ht="16">
      <c r="B22" s="7" t="s">
        <v>71</v>
      </c>
      <c r="C22" s="8">
        <v>1900</v>
      </c>
      <c r="D22" s="8">
        <v>1702</v>
      </c>
      <c r="E22" s="8">
        <v>1112</v>
      </c>
      <c r="F22" s="8">
        <v>1021</v>
      </c>
      <c r="G22" s="8">
        <v>954</v>
      </c>
      <c r="H22" s="8">
        <v>1070</v>
      </c>
      <c r="I22" s="8">
        <v>1098</v>
      </c>
      <c r="J22" s="8">
        <v>1195</v>
      </c>
      <c r="K22" s="8">
        <v>1150</v>
      </c>
      <c r="L22" s="8">
        <v>1411</v>
      </c>
      <c r="M22" s="8">
        <v>1683</v>
      </c>
      <c r="N22" s="8">
        <v>2113</v>
      </c>
      <c r="O22" s="10">
        <v>16409</v>
      </c>
      <c r="P22" s="3"/>
    </row>
    <row r="23" spans="2:16" ht="16">
      <c r="B23" s="7" t="s">
        <v>75</v>
      </c>
      <c r="C23" s="8">
        <v>0</v>
      </c>
      <c r="D23" s="8">
        <v>70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10">
        <v>70</v>
      </c>
      <c r="P23" s="3"/>
    </row>
    <row r="24" spans="2:16" ht="16">
      <c r="B24" s="7" t="s">
        <v>30</v>
      </c>
      <c r="C24" s="8">
        <v>47322.8</v>
      </c>
      <c r="D24" s="8">
        <v>43249.46</v>
      </c>
      <c r="E24" s="8">
        <v>77635.360000000001</v>
      </c>
      <c r="F24" s="8">
        <v>61595.490000000013</v>
      </c>
      <c r="G24" s="8">
        <v>64790.54</v>
      </c>
      <c r="H24" s="8">
        <v>83389.69</v>
      </c>
      <c r="I24" s="8">
        <v>43726.229999999996</v>
      </c>
      <c r="J24" s="8">
        <v>66923.600000000006</v>
      </c>
      <c r="K24" s="8">
        <v>58635.86</v>
      </c>
      <c r="L24" s="8">
        <v>52163.07</v>
      </c>
      <c r="M24" s="8">
        <v>44998.42</v>
      </c>
      <c r="N24" s="8">
        <v>45925.53</v>
      </c>
      <c r="O24" s="10">
        <v>690356.05</v>
      </c>
      <c r="P24" s="3"/>
    </row>
    <row r="25" spans="2:16" ht="16">
      <c r="B25" s="7" t="s">
        <v>29</v>
      </c>
      <c r="C25" s="8">
        <v>201752.80000000002</v>
      </c>
      <c r="D25" s="8">
        <v>59596.600000000006</v>
      </c>
      <c r="E25" s="8">
        <v>72467.599999999991</v>
      </c>
      <c r="F25" s="8">
        <v>184199.59999999998</v>
      </c>
      <c r="G25" s="8">
        <v>98917.2</v>
      </c>
      <c r="H25" s="8">
        <v>79862.860000000015</v>
      </c>
      <c r="I25" s="8">
        <v>73571.100000000006</v>
      </c>
      <c r="J25" s="8">
        <v>73589.5</v>
      </c>
      <c r="K25" s="8">
        <v>66679.799999999988</v>
      </c>
      <c r="L25" s="8">
        <v>70290</v>
      </c>
      <c r="M25" s="8">
        <v>47916.430000000008</v>
      </c>
      <c r="N25" s="8">
        <v>52261.499999999993</v>
      </c>
      <c r="O25" s="10">
        <v>1081104.99</v>
      </c>
      <c r="P25" s="3"/>
    </row>
    <row r="26" spans="2:16" ht="16">
      <c r="B26" s="7" t="s">
        <v>72</v>
      </c>
      <c r="C26" s="8">
        <v>0</v>
      </c>
      <c r="D26" s="8">
        <v>3242.5</v>
      </c>
      <c r="E26" s="8">
        <v>5393.25</v>
      </c>
      <c r="F26" s="8">
        <v>215</v>
      </c>
      <c r="G26" s="8">
        <v>0</v>
      </c>
      <c r="H26" s="8">
        <v>7212</v>
      </c>
      <c r="I26" s="8">
        <v>7344</v>
      </c>
      <c r="J26" s="8">
        <v>8946</v>
      </c>
      <c r="K26" s="8">
        <v>9034</v>
      </c>
      <c r="L26" s="8">
        <v>8742</v>
      </c>
      <c r="M26" s="8">
        <v>14635</v>
      </c>
      <c r="N26" s="8">
        <v>11377</v>
      </c>
      <c r="O26" s="10">
        <v>76140.75</v>
      </c>
      <c r="P26" s="3"/>
    </row>
    <row r="27" spans="2:16" ht="16">
      <c r="B27" s="7" t="s">
        <v>78</v>
      </c>
      <c r="C27" s="8">
        <v>0</v>
      </c>
      <c r="D27" s="8">
        <v>603</v>
      </c>
      <c r="E27" s="8">
        <v>0</v>
      </c>
      <c r="F27" s="8">
        <v>0</v>
      </c>
      <c r="G27" s="8">
        <v>140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10">
        <v>743</v>
      </c>
      <c r="P27" s="3"/>
    </row>
    <row r="28" spans="2:16" ht="16">
      <c r="B28" s="7" t="s">
        <v>92</v>
      </c>
      <c r="C28" s="8">
        <v>0</v>
      </c>
      <c r="D28" s="8">
        <v>0</v>
      </c>
      <c r="E28" s="8">
        <v>250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10">
        <v>250</v>
      </c>
      <c r="P28" s="3"/>
    </row>
    <row r="29" spans="2:16" ht="16">
      <c r="B29" s="7" t="s">
        <v>31</v>
      </c>
      <c r="C29" s="8">
        <v>9930</v>
      </c>
      <c r="D29" s="8">
        <v>8974</v>
      </c>
      <c r="E29" s="8">
        <v>8006</v>
      </c>
      <c r="F29" s="8">
        <v>6677</v>
      </c>
      <c r="G29" s="8">
        <v>3503</v>
      </c>
      <c r="H29" s="8">
        <v>4117</v>
      </c>
      <c r="I29" s="8">
        <v>3176</v>
      </c>
      <c r="J29" s="8">
        <v>4284</v>
      </c>
      <c r="K29" s="8">
        <v>2909</v>
      </c>
      <c r="L29" s="8">
        <v>3332</v>
      </c>
      <c r="M29" s="8">
        <v>4340</v>
      </c>
      <c r="N29" s="8">
        <v>7090</v>
      </c>
      <c r="O29" s="10">
        <v>66338</v>
      </c>
      <c r="P29" s="3"/>
    </row>
    <row r="30" spans="2:16" ht="16">
      <c r="B30" s="7" t="s">
        <v>33</v>
      </c>
      <c r="C30" s="8">
        <v>3034</v>
      </c>
      <c r="D30" s="8">
        <v>1321.5</v>
      </c>
      <c r="E30" s="8">
        <v>1220</v>
      </c>
      <c r="F30" s="8">
        <v>1110</v>
      </c>
      <c r="G30" s="8">
        <v>1546</v>
      </c>
      <c r="H30" s="8">
        <v>2018</v>
      </c>
      <c r="I30" s="8">
        <v>5159</v>
      </c>
      <c r="J30" s="8">
        <v>8707</v>
      </c>
      <c r="K30" s="8">
        <v>8422</v>
      </c>
      <c r="L30" s="8">
        <v>12576</v>
      </c>
      <c r="M30" s="8">
        <v>15475</v>
      </c>
      <c r="N30" s="8">
        <v>15909</v>
      </c>
      <c r="O30" s="10">
        <v>76497.5</v>
      </c>
      <c r="P30" s="3"/>
    </row>
    <row r="31" spans="2:16" ht="16">
      <c r="B31" s="7" t="s">
        <v>34</v>
      </c>
      <c r="C31" s="8">
        <v>24097</v>
      </c>
      <c r="D31" s="8">
        <v>25374</v>
      </c>
      <c r="E31" s="8">
        <v>24711</v>
      </c>
      <c r="F31" s="8">
        <v>15496</v>
      </c>
      <c r="G31" s="8">
        <v>10312</v>
      </c>
      <c r="H31" s="8">
        <v>14778</v>
      </c>
      <c r="I31" s="8">
        <v>15043</v>
      </c>
      <c r="J31" s="8">
        <v>17196</v>
      </c>
      <c r="K31" s="8">
        <v>12313</v>
      </c>
      <c r="L31" s="8">
        <v>13683</v>
      </c>
      <c r="M31" s="8">
        <v>17582</v>
      </c>
      <c r="N31" s="8">
        <v>21064</v>
      </c>
      <c r="O31" s="10">
        <v>211649</v>
      </c>
      <c r="P31" s="3"/>
    </row>
    <row r="32" spans="2:16">
      <c r="B32" s="34" t="s">
        <v>32</v>
      </c>
      <c r="C32" s="8">
        <v>56883.9</v>
      </c>
      <c r="D32" s="8">
        <v>51391</v>
      </c>
      <c r="E32" s="8">
        <v>43537.899999999994</v>
      </c>
      <c r="F32" s="8">
        <v>22733.4</v>
      </c>
      <c r="G32" s="8">
        <v>24321.8</v>
      </c>
      <c r="H32" s="8">
        <v>45092</v>
      </c>
      <c r="I32" s="8">
        <v>48745</v>
      </c>
      <c r="J32" s="8">
        <v>52517.7</v>
      </c>
      <c r="K32" s="8">
        <v>60616</v>
      </c>
      <c r="L32" s="8">
        <v>73388</v>
      </c>
      <c r="M32" s="8">
        <v>92833</v>
      </c>
      <c r="N32" s="8">
        <v>89681</v>
      </c>
      <c r="O32" s="10">
        <v>661740.69999999995</v>
      </c>
      <c r="P32" s="3"/>
    </row>
    <row r="33" spans="2:16" ht="16">
      <c r="B33" s="7" t="s">
        <v>35</v>
      </c>
      <c r="C33" s="8">
        <v>7290</v>
      </c>
      <c r="D33" s="8">
        <v>6540</v>
      </c>
      <c r="E33" s="8">
        <v>6840</v>
      </c>
      <c r="F33" s="8">
        <v>7210</v>
      </c>
      <c r="G33" s="8">
        <v>10150</v>
      </c>
      <c r="H33" s="8">
        <v>7468</v>
      </c>
      <c r="I33" s="8">
        <v>7100</v>
      </c>
      <c r="J33" s="8">
        <v>7150</v>
      </c>
      <c r="K33" s="8">
        <v>8820</v>
      </c>
      <c r="L33" s="8">
        <v>11970</v>
      </c>
      <c r="M33" s="8">
        <v>8620</v>
      </c>
      <c r="N33" s="8">
        <v>8750</v>
      </c>
      <c r="O33" s="10">
        <v>97908</v>
      </c>
      <c r="P33" s="3"/>
    </row>
    <row r="34" spans="2:16" ht="16">
      <c r="B34" s="7" t="s">
        <v>37</v>
      </c>
      <c r="C34" s="8">
        <v>17080</v>
      </c>
      <c r="D34" s="8">
        <v>16940</v>
      </c>
      <c r="E34" s="8">
        <v>17850</v>
      </c>
      <c r="F34" s="8">
        <v>19530</v>
      </c>
      <c r="G34" s="8">
        <v>21120</v>
      </c>
      <c r="H34" s="8">
        <v>20458</v>
      </c>
      <c r="I34" s="8">
        <v>17850</v>
      </c>
      <c r="J34" s="8">
        <v>18360</v>
      </c>
      <c r="K34" s="8">
        <v>18980</v>
      </c>
      <c r="L34" s="8">
        <v>19290</v>
      </c>
      <c r="M34" s="8">
        <v>25017</v>
      </c>
      <c r="N34" s="8">
        <v>18383</v>
      </c>
      <c r="O34" s="10">
        <v>230858</v>
      </c>
      <c r="P34" s="3"/>
    </row>
    <row r="35" spans="2:16" ht="16">
      <c r="B35" s="7" t="s">
        <v>36</v>
      </c>
      <c r="C35" s="8">
        <v>600.70900000000006</v>
      </c>
      <c r="D35" s="8">
        <v>963.63699999999994</v>
      </c>
      <c r="E35" s="8">
        <v>558.31999999999994</v>
      </c>
      <c r="F35" s="8">
        <v>805.74800000000005</v>
      </c>
      <c r="G35" s="8">
        <v>627.721</v>
      </c>
      <c r="H35" s="8">
        <v>925.22799999999995</v>
      </c>
      <c r="I35" s="8">
        <v>1471.0360000000001</v>
      </c>
      <c r="J35" s="8">
        <v>1037.1130000000001</v>
      </c>
      <c r="K35" s="8">
        <v>864.14</v>
      </c>
      <c r="L35" s="8">
        <v>539.90300000000002</v>
      </c>
      <c r="M35" s="8">
        <v>509.61</v>
      </c>
      <c r="N35" s="8">
        <v>661.28</v>
      </c>
      <c r="O35" s="10">
        <v>9564.4449999999997</v>
      </c>
      <c r="P35" s="3"/>
    </row>
    <row r="36" spans="2:16" ht="16">
      <c r="B36" s="7" t="s">
        <v>38</v>
      </c>
      <c r="C36" s="8">
        <v>170</v>
      </c>
      <c r="D36" s="8">
        <v>156</v>
      </c>
      <c r="E36" s="8">
        <v>135</v>
      </c>
      <c r="F36" s="8">
        <v>153</v>
      </c>
      <c r="G36" s="8">
        <v>115</v>
      </c>
      <c r="H36" s="8">
        <v>146</v>
      </c>
      <c r="I36" s="8">
        <v>162</v>
      </c>
      <c r="J36" s="8">
        <v>175</v>
      </c>
      <c r="K36" s="8">
        <v>105</v>
      </c>
      <c r="L36" s="8">
        <v>139</v>
      </c>
      <c r="M36" s="8">
        <v>155</v>
      </c>
      <c r="N36" s="8">
        <v>118</v>
      </c>
      <c r="O36" s="10">
        <v>1729</v>
      </c>
      <c r="P36" s="3"/>
    </row>
    <row r="37" spans="2:16" ht="16">
      <c r="B37" s="7" t="s">
        <v>76</v>
      </c>
      <c r="C37" s="8">
        <v>804</v>
      </c>
      <c r="D37" s="8">
        <v>720</v>
      </c>
      <c r="E37" s="8">
        <v>850</v>
      </c>
      <c r="F37" s="8">
        <v>710</v>
      </c>
      <c r="G37" s="8">
        <v>392</v>
      </c>
      <c r="H37" s="8">
        <v>405</v>
      </c>
      <c r="I37" s="8">
        <v>291</v>
      </c>
      <c r="J37" s="8">
        <v>396</v>
      </c>
      <c r="K37" s="8">
        <v>344</v>
      </c>
      <c r="L37" s="8">
        <v>425</v>
      </c>
      <c r="M37" s="8">
        <v>530</v>
      </c>
      <c r="N37" s="8">
        <v>683</v>
      </c>
      <c r="O37" s="10">
        <v>6550</v>
      </c>
      <c r="P37" s="3"/>
    </row>
    <row r="38" spans="2:16" ht="16">
      <c r="B38" s="7" t="s">
        <v>40</v>
      </c>
      <c r="C38" s="8">
        <v>13008.2</v>
      </c>
      <c r="D38" s="8">
        <v>20693.599999999999</v>
      </c>
      <c r="E38" s="8">
        <v>24281.1</v>
      </c>
      <c r="F38" s="8">
        <v>25456.5</v>
      </c>
      <c r="G38" s="8">
        <v>20767</v>
      </c>
      <c r="H38" s="8">
        <v>27045</v>
      </c>
      <c r="I38" s="8">
        <v>28621.5</v>
      </c>
      <c r="J38" s="8">
        <v>35407.800000000003</v>
      </c>
      <c r="K38" s="8">
        <v>47476.1</v>
      </c>
      <c r="L38" s="8">
        <v>36353.5</v>
      </c>
      <c r="M38" s="8">
        <v>29496.23</v>
      </c>
      <c r="N38" s="8">
        <v>22327.800000000003</v>
      </c>
      <c r="O38" s="10">
        <v>330934.32999999996</v>
      </c>
      <c r="P38" s="3"/>
    </row>
    <row r="39" spans="2:16" ht="16">
      <c r="B39" s="7" t="s">
        <v>39</v>
      </c>
      <c r="C39" s="8">
        <v>14400</v>
      </c>
      <c r="D39" s="8">
        <v>18500</v>
      </c>
      <c r="E39" s="8">
        <v>16946</v>
      </c>
      <c r="F39" s="8">
        <v>760</v>
      </c>
      <c r="G39" s="8">
        <v>13884</v>
      </c>
      <c r="H39" s="8">
        <v>19224</v>
      </c>
      <c r="I39" s="8">
        <v>0</v>
      </c>
      <c r="J39" s="8">
        <v>21342</v>
      </c>
      <c r="K39" s="8">
        <v>10120</v>
      </c>
      <c r="L39" s="8">
        <v>5800</v>
      </c>
      <c r="M39" s="8">
        <v>13874</v>
      </c>
      <c r="N39" s="8">
        <v>15089</v>
      </c>
      <c r="O39" s="10">
        <v>149939</v>
      </c>
      <c r="P39" s="3"/>
    </row>
    <row r="40" spans="2:16" ht="16">
      <c r="B40" s="7" t="s">
        <v>99</v>
      </c>
      <c r="C40" s="8">
        <v>16955</v>
      </c>
      <c r="D40" s="8">
        <v>24589</v>
      </c>
      <c r="E40" s="8">
        <v>17977</v>
      </c>
      <c r="F40" s="8">
        <v>16847</v>
      </c>
      <c r="G40" s="8">
        <v>23939</v>
      </c>
      <c r="H40" s="8">
        <v>21335</v>
      </c>
      <c r="I40" s="8">
        <v>25355</v>
      </c>
      <c r="J40" s="8">
        <v>29958</v>
      </c>
      <c r="K40" s="8">
        <v>28080</v>
      </c>
      <c r="L40" s="8">
        <v>26780</v>
      </c>
      <c r="M40" s="8">
        <v>26087</v>
      </c>
      <c r="N40" s="8">
        <v>31364</v>
      </c>
      <c r="O40" s="10">
        <v>289266</v>
      </c>
      <c r="P40" s="3"/>
    </row>
    <row r="41" spans="2:16" ht="16">
      <c r="B41" s="7" t="s">
        <v>41</v>
      </c>
      <c r="C41" s="8">
        <v>1570</v>
      </c>
      <c r="D41" s="8">
        <v>1970</v>
      </c>
      <c r="E41" s="8">
        <v>1744</v>
      </c>
      <c r="F41" s="8">
        <v>2101</v>
      </c>
      <c r="G41" s="8">
        <v>1570</v>
      </c>
      <c r="H41" s="8">
        <v>1697</v>
      </c>
      <c r="I41" s="8">
        <v>1551</v>
      </c>
      <c r="J41" s="8">
        <v>1085</v>
      </c>
      <c r="K41" s="8">
        <v>1238</v>
      </c>
      <c r="L41" s="8">
        <v>1735</v>
      </c>
      <c r="M41" s="8">
        <v>1745</v>
      </c>
      <c r="N41" s="8">
        <v>1948</v>
      </c>
      <c r="O41" s="10">
        <v>19954</v>
      </c>
      <c r="P41" s="3"/>
    </row>
    <row r="42" spans="2:16" ht="16">
      <c r="B42" s="7" t="s">
        <v>98</v>
      </c>
      <c r="C42" s="8">
        <v>18065.5</v>
      </c>
      <c r="D42" s="8">
        <v>10300</v>
      </c>
      <c r="E42" s="8">
        <v>40745.4</v>
      </c>
      <c r="F42" s="8">
        <v>44590.5</v>
      </c>
      <c r="G42" s="8">
        <v>30396</v>
      </c>
      <c r="H42" s="8">
        <v>37280.199999999997</v>
      </c>
      <c r="I42" s="8">
        <v>26011</v>
      </c>
      <c r="J42" s="8">
        <v>32249</v>
      </c>
      <c r="K42" s="8">
        <v>33345.5</v>
      </c>
      <c r="L42" s="8">
        <v>31269.5</v>
      </c>
      <c r="M42" s="8">
        <v>24274</v>
      </c>
      <c r="N42" s="8">
        <v>26440.25</v>
      </c>
      <c r="O42" s="10">
        <v>354966.85</v>
      </c>
      <c r="P42" s="3"/>
    </row>
    <row r="43" spans="2:16" ht="16">
      <c r="B43" s="7" t="s">
        <v>42</v>
      </c>
      <c r="C43" s="8">
        <v>355612.63900000008</v>
      </c>
      <c r="D43" s="8">
        <v>215209.54700000002</v>
      </c>
      <c r="E43" s="8">
        <v>311735.56000000006</v>
      </c>
      <c r="F43" s="8">
        <v>356676.13800000004</v>
      </c>
      <c r="G43" s="8">
        <v>272817.65100000001</v>
      </c>
      <c r="H43" s="8">
        <v>241056.13799999998</v>
      </c>
      <c r="I43" s="8">
        <v>238101.89599999998</v>
      </c>
      <c r="J43" s="8">
        <v>243442.70300000001</v>
      </c>
      <c r="K43" s="8">
        <v>299377.53000000003</v>
      </c>
      <c r="L43" s="8">
        <v>323083.98300000001</v>
      </c>
      <c r="M43" s="8">
        <v>305470.73999999993</v>
      </c>
      <c r="N43" s="8">
        <v>405578.15000000008</v>
      </c>
      <c r="O43" s="10">
        <v>3568162.6750000003</v>
      </c>
      <c r="P43" s="3"/>
    </row>
    <row r="44" spans="2:16">
      <c r="B44" s="35" t="s">
        <v>0</v>
      </c>
      <c r="C44" s="11">
        <v>1069530.078</v>
      </c>
      <c r="D44" s="11">
        <v>560537.81400000001</v>
      </c>
      <c r="E44" s="11">
        <v>845748.67999999993</v>
      </c>
      <c r="F44" s="11">
        <v>1066087.2560000001</v>
      </c>
      <c r="G44" s="11">
        <v>745591.58199999994</v>
      </c>
      <c r="H44" s="11">
        <v>754885.85600000003</v>
      </c>
      <c r="I44" s="11">
        <v>670473.652</v>
      </c>
      <c r="J44" s="11">
        <v>696683.80599999998</v>
      </c>
      <c r="K44" s="11">
        <v>778265.13800000004</v>
      </c>
      <c r="L44" s="11">
        <v>829889.90599999996</v>
      </c>
      <c r="M44" s="11">
        <v>779989.57999999984</v>
      </c>
      <c r="N44" s="11">
        <v>967824.05900000012</v>
      </c>
      <c r="O44" s="11">
        <v>9765507.4070000015</v>
      </c>
      <c r="P44" s="3"/>
    </row>
    <row r="46" spans="2:16">
      <c r="O46" s="3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40"/>
  <sheetViews>
    <sheetView workbookViewId="0">
      <selection activeCell="E39" sqref="E39"/>
    </sheetView>
  </sheetViews>
  <sheetFormatPr baseColWidth="10" defaultRowHeight="15"/>
  <cols>
    <col min="1" max="1" width="10.83203125" style="12"/>
    <col min="2" max="2" width="23.83203125" style="14" customWidth="1"/>
    <col min="3" max="3" width="11.5" style="17"/>
    <col min="4" max="16384" width="10.83203125" style="12"/>
  </cols>
  <sheetData>
    <row r="1" spans="2:12" ht="18">
      <c r="L1" s="66" t="s">
        <v>115</v>
      </c>
    </row>
    <row r="2" spans="2:12" ht="18">
      <c r="B2" s="37" t="s">
        <v>16</v>
      </c>
      <c r="C2" s="38">
        <v>28259.200000000001</v>
      </c>
      <c r="L2" s="66" t="s">
        <v>97</v>
      </c>
    </row>
    <row r="3" spans="2:12" ht="16">
      <c r="B3" s="37" t="s">
        <v>17</v>
      </c>
      <c r="C3" s="38">
        <v>46119.37</v>
      </c>
    </row>
    <row r="4" spans="2:12" ht="16">
      <c r="B4" s="37" t="s">
        <v>18</v>
      </c>
      <c r="C4" s="38">
        <v>420016.85</v>
      </c>
    </row>
    <row r="5" spans="2:12" ht="16">
      <c r="B5" s="37" t="s">
        <v>19</v>
      </c>
      <c r="C5" s="38">
        <v>14374</v>
      </c>
    </row>
    <row r="6" spans="2:12" ht="16">
      <c r="B6" s="37" t="s">
        <v>20</v>
      </c>
      <c r="C6" s="38">
        <v>275622.53899999999</v>
      </c>
    </row>
    <row r="7" spans="2:12" ht="16">
      <c r="B7" s="37" t="s">
        <v>79</v>
      </c>
      <c r="C7" s="38">
        <v>22000</v>
      </c>
    </row>
    <row r="8" spans="2:12" ht="14.25" customHeight="1">
      <c r="B8" s="37" t="s">
        <v>21</v>
      </c>
      <c r="C8" s="38">
        <v>1054</v>
      </c>
    </row>
    <row r="9" spans="2:12" ht="16">
      <c r="B9" s="37" t="s">
        <v>91</v>
      </c>
      <c r="C9" s="38">
        <v>8954</v>
      </c>
    </row>
    <row r="10" spans="2:12" ht="16">
      <c r="B10" s="37" t="s">
        <v>74</v>
      </c>
      <c r="C10" s="38">
        <v>54832.159999999996</v>
      </c>
    </row>
    <row r="11" spans="2:12" ht="16">
      <c r="B11" s="37" t="s">
        <v>23</v>
      </c>
      <c r="C11" s="38">
        <v>37231</v>
      </c>
    </row>
    <row r="12" spans="2:12" ht="16">
      <c r="B12" s="37" t="s">
        <v>24</v>
      </c>
      <c r="C12" s="38">
        <v>141394.74949999998</v>
      </c>
    </row>
    <row r="13" spans="2:12" ht="16">
      <c r="B13" s="37" t="s">
        <v>25</v>
      </c>
      <c r="C13" s="38">
        <v>589721.60000000009</v>
      </c>
    </row>
    <row r="14" spans="2:12" ht="16">
      <c r="B14" s="37" t="s">
        <v>81</v>
      </c>
      <c r="C14" s="38">
        <v>9858.9789999999994</v>
      </c>
    </row>
    <row r="15" spans="2:12" ht="16">
      <c r="B15" s="37" t="s">
        <v>27</v>
      </c>
      <c r="C15" s="38">
        <v>72936</v>
      </c>
    </row>
    <row r="16" spans="2:12" ht="16">
      <c r="B16" s="37" t="s">
        <v>28</v>
      </c>
      <c r="C16" s="38">
        <v>91113.2</v>
      </c>
    </row>
    <row r="17" spans="2:3" ht="16">
      <c r="B17" s="37" t="s">
        <v>60</v>
      </c>
      <c r="C17" s="38">
        <v>10888.469499999999</v>
      </c>
    </row>
    <row r="18" spans="2:3" ht="16">
      <c r="B18" s="37" t="s">
        <v>71</v>
      </c>
      <c r="C18" s="38">
        <v>16409</v>
      </c>
    </row>
    <row r="19" spans="2:3" ht="16">
      <c r="B19" s="37" t="s">
        <v>75</v>
      </c>
      <c r="C19" s="38">
        <v>70</v>
      </c>
    </row>
    <row r="20" spans="2:3" ht="16">
      <c r="B20" s="37" t="s">
        <v>30</v>
      </c>
      <c r="C20" s="38">
        <v>690356.05</v>
      </c>
    </row>
    <row r="21" spans="2:3" ht="16">
      <c r="B21" s="37" t="s">
        <v>29</v>
      </c>
      <c r="C21" s="38">
        <v>1081104.99</v>
      </c>
    </row>
    <row r="22" spans="2:3" ht="16">
      <c r="B22" s="37" t="s">
        <v>72</v>
      </c>
      <c r="C22" s="38">
        <v>76140.75</v>
      </c>
    </row>
    <row r="23" spans="2:3" ht="16">
      <c r="B23" s="37" t="s">
        <v>78</v>
      </c>
      <c r="C23" s="38">
        <v>743</v>
      </c>
    </row>
    <row r="24" spans="2:3" ht="16">
      <c r="B24" s="37" t="s">
        <v>92</v>
      </c>
      <c r="C24" s="38">
        <v>250</v>
      </c>
    </row>
    <row r="25" spans="2:3" ht="16">
      <c r="B25" s="37" t="s">
        <v>31</v>
      </c>
      <c r="C25" s="38">
        <v>66338</v>
      </c>
    </row>
    <row r="26" spans="2:3" ht="16">
      <c r="B26" s="37" t="s">
        <v>33</v>
      </c>
      <c r="C26" s="38">
        <v>76497.5</v>
      </c>
    </row>
    <row r="27" spans="2:3" ht="16">
      <c r="B27" s="37" t="s">
        <v>34</v>
      </c>
      <c r="C27" s="38">
        <v>211649</v>
      </c>
    </row>
    <row r="28" spans="2:3" ht="16">
      <c r="B28" s="37" t="s">
        <v>32</v>
      </c>
      <c r="C28" s="38">
        <v>661740.69999999995</v>
      </c>
    </row>
    <row r="29" spans="2:3">
      <c r="B29" s="39" t="s">
        <v>35</v>
      </c>
      <c r="C29" s="38">
        <v>97908</v>
      </c>
    </row>
    <row r="30" spans="2:3" ht="16">
      <c r="B30" s="37" t="s">
        <v>37</v>
      </c>
      <c r="C30" s="38">
        <v>230858</v>
      </c>
    </row>
    <row r="31" spans="2:3" ht="16">
      <c r="B31" s="37" t="s">
        <v>36</v>
      </c>
      <c r="C31" s="38">
        <v>9564.4449999999997</v>
      </c>
    </row>
    <row r="32" spans="2:3" ht="16">
      <c r="B32" s="37" t="s">
        <v>38</v>
      </c>
      <c r="C32" s="38">
        <v>1729</v>
      </c>
    </row>
    <row r="33" spans="2:5" ht="16">
      <c r="B33" s="37" t="s">
        <v>76</v>
      </c>
      <c r="C33" s="38">
        <v>6550</v>
      </c>
    </row>
    <row r="34" spans="2:5" ht="16">
      <c r="B34" s="37" t="s">
        <v>40</v>
      </c>
      <c r="C34" s="38">
        <v>330934.32999999996</v>
      </c>
    </row>
    <row r="35" spans="2:5" ht="16">
      <c r="B35" s="37" t="s">
        <v>39</v>
      </c>
      <c r="C35" s="38">
        <v>149939</v>
      </c>
    </row>
    <row r="36" spans="2:5" ht="16">
      <c r="B36" s="37" t="s">
        <v>99</v>
      </c>
      <c r="C36" s="38">
        <v>289266</v>
      </c>
    </row>
    <row r="37" spans="2:5" ht="16">
      <c r="B37" s="37" t="s">
        <v>41</v>
      </c>
      <c r="C37" s="38">
        <v>19954</v>
      </c>
    </row>
    <row r="38" spans="2:5" ht="16">
      <c r="B38" s="37" t="s">
        <v>98</v>
      </c>
      <c r="C38" s="38">
        <v>354966.85</v>
      </c>
    </row>
    <row r="39" spans="2:5" ht="16">
      <c r="B39" s="37" t="s">
        <v>42</v>
      </c>
      <c r="C39" s="38">
        <v>3568162.6750000003</v>
      </c>
      <c r="E39" s="12" t="s">
        <v>112</v>
      </c>
    </row>
    <row r="40" spans="2:5">
      <c r="C40" s="38">
        <v>9765507.4069999997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16"/>
  <sheetViews>
    <sheetView zoomScaleNormal="100" workbookViewId="0">
      <selection activeCell="B5" sqref="B5:O16"/>
    </sheetView>
  </sheetViews>
  <sheetFormatPr baseColWidth="10" defaultColWidth="11.5" defaultRowHeight="14"/>
  <cols>
    <col min="1" max="1" width="10.5" style="4" customWidth="1"/>
    <col min="2" max="2" width="25.5" style="4" customWidth="1"/>
    <col min="3" max="14" width="9.83203125" style="2" bestFit="1" customWidth="1"/>
    <col min="15" max="15" width="11.5" style="4" bestFit="1" customWidth="1"/>
    <col min="16" max="16" width="9.1640625" style="4" bestFit="1" customWidth="1"/>
    <col min="17" max="17" width="2.1640625" style="4" bestFit="1" customWidth="1"/>
    <col min="18" max="18" width="15.33203125" style="4" bestFit="1" customWidth="1"/>
    <col min="19" max="30" width="9.83203125" style="2" bestFit="1" customWidth="1"/>
    <col min="31" max="31" width="12.83203125" style="2" bestFit="1" customWidth="1"/>
    <col min="32" max="32" width="2.83203125" style="4" customWidth="1"/>
    <col min="33" max="16384" width="11.5" style="4"/>
  </cols>
  <sheetData>
    <row r="1" spans="2:17">
      <c r="B1" s="1" t="s">
        <v>15</v>
      </c>
    </row>
    <row r="2" spans="2:17">
      <c r="B2" s="1" t="s">
        <v>43</v>
      </c>
    </row>
    <row r="3" spans="2:17">
      <c r="B3" s="1" t="s">
        <v>97</v>
      </c>
    </row>
    <row r="5" spans="2:17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2:17" ht="15">
      <c r="B6" s="7" t="s">
        <v>21</v>
      </c>
      <c r="C6" s="8">
        <v>68550</v>
      </c>
      <c r="D6" s="8">
        <v>0</v>
      </c>
      <c r="E6" s="8">
        <v>63300</v>
      </c>
      <c r="F6" s="8">
        <v>0</v>
      </c>
      <c r="G6" s="8">
        <v>0</v>
      </c>
      <c r="H6" s="8">
        <v>31320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10">
        <v>163170</v>
      </c>
      <c r="P6" s="40"/>
    </row>
    <row r="7" spans="2:17" ht="15">
      <c r="B7" s="7" t="s">
        <v>24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12536</v>
      </c>
      <c r="K7" s="8">
        <v>0.1</v>
      </c>
      <c r="L7" s="8">
        <v>20456.099999999999</v>
      </c>
      <c r="M7" s="8">
        <v>1</v>
      </c>
      <c r="N7" s="8">
        <v>0</v>
      </c>
      <c r="O7" s="10">
        <v>32993.199999999997</v>
      </c>
      <c r="P7" s="40"/>
    </row>
    <row r="8" spans="2:17" ht="15">
      <c r="B8" s="7" t="s">
        <v>25</v>
      </c>
      <c r="C8" s="8">
        <v>32000</v>
      </c>
      <c r="D8" s="8">
        <v>0</v>
      </c>
      <c r="E8" s="8">
        <v>23023</v>
      </c>
      <c r="F8" s="8">
        <v>32</v>
      </c>
      <c r="G8" s="8">
        <v>0</v>
      </c>
      <c r="H8" s="8">
        <v>45000</v>
      </c>
      <c r="I8" s="8">
        <v>8010</v>
      </c>
      <c r="J8" s="8">
        <v>0</v>
      </c>
      <c r="K8" s="8">
        <v>26000</v>
      </c>
      <c r="L8" s="8">
        <v>27000</v>
      </c>
      <c r="M8" s="8">
        <v>0</v>
      </c>
      <c r="N8" s="8">
        <v>38000</v>
      </c>
      <c r="O8" s="10">
        <v>199065</v>
      </c>
      <c r="P8" s="40"/>
    </row>
    <row r="9" spans="2:17" ht="15">
      <c r="B9" s="7" t="s">
        <v>30</v>
      </c>
      <c r="C9" s="8">
        <v>8202</v>
      </c>
      <c r="D9" s="8">
        <v>12931</v>
      </c>
      <c r="E9" s="8">
        <v>12388</v>
      </c>
      <c r="F9" s="8">
        <v>20050</v>
      </c>
      <c r="G9" s="8">
        <v>16656</v>
      </c>
      <c r="H9" s="8">
        <v>10270</v>
      </c>
      <c r="I9" s="8">
        <v>23250</v>
      </c>
      <c r="J9" s="8">
        <v>10132</v>
      </c>
      <c r="K9" s="8">
        <v>6054</v>
      </c>
      <c r="L9" s="8">
        <v>7222</v>
      </c>
      <c r="M9" s="8">
        <v>5190</v>
      </c>
      <c r="N9" s="8">
        <v>9400</v>
      </c>
      <c r="O9" s="10">
        <v>141745</v>
      </c>
      <c r="P9" s="40"/>
    </row>
    <row r="10" spans="2:17" ht="15">
      <c r="B10" s="7" t="s">
        <v>29</v>
      </c>
      <c r="C10" s="8">
        <v>0</v>
      </c>
      <c r="D10" s="8">
        <v>9043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10">
        <v>9043</v>
      </c>
      <c r="P10" s="40"/>
    </row>
    <row r="11" spans="2:17" ht="15">
      <c r="B11" s="7" t="s">
        <v>93</v>
      </c>
      <c r="C11" s="8">
        <v>0</v>
      </c>
      <c r="D11" s="8">
        <v>0</v>
      </c>
      <c r="E11" s="8">
        <v>0</v>
      </c>
      <c r="F11" s="8">
        <v>2100</v>
      </c>
      <c r="G11" s="8">
        <v>0</v>
      </c>
      <c r="H11" s="8">
        <v>2210</v>
      </c>
      <c r="I11" s="8">
        <v>0</v>
      </c>
      <c r="J11" s="8">
        <v>0</v>
      </c>
      <c r="K11" s="8">
        <v>0</v>
      </c>
      <c r="L11" s="8">
        <v>1570</v>
      </c>
      <c r="M11" s="8">
        <v>0</v>
      </c>
      <c r="N11" s="8">
        <v>0</v>
      </c>
      <c r="O11" s="10">
        <v>5880</v>
      </c>
      <c r="P11" s="40"/>
      <c r="Q11" s="41"/>
    </row>
    <row r="12" spans="2:17" ht="15">
      <c r="B12" s="7" t="s">
        <v>40</v>
      </c>
      <c r="C12" s="8">
        <v>700</v>
      </c>
      <c r="D12" s="8">
        <v>0</v>
      </c>
      <c r="E12" s="8">
        <v>1619</v>
      </c>
      <c r="F12" s="8">
        <v>2200</v>
      </c>
      <c r="G12" s="8">
        <v>0</v>
      </c>
      <c r="H12" s="8">
        <v>1160</v>
      </c>
      <c r="I12" s="8">
        <v>470</v>
      </c>
      <c r="J12" s="8">
        <v>7059</v>
      </c>
      <c r="K12" s="8">
        <v>0</v>
      </c>
      <c r="L12" s="8">
        <v>210</v>
      </c>
      <c r="M12" s="8">
        <v>0</v>
      </c>
      <c r="N12" s="8">
        <v>0</v>
      </c>
      <c r="O12" s="10">
        <v>13418</v>
      </c>
      <c r="P12" s="40"/>
    </row>
    <row r="13" spans="2:17" ht="15">
      <c r="B13" s="7" t="s">
        <v>39</v>
      </c>
      <c r="C13" s="8">
        <v>26751</v>
      </c>
      <c r="D13" s="8">
        <v>26097</v>
      </c>
      <c r="E13" s="8">
        <v>25464</v>
      </c>
      <c r="F13" s="8">
        <v>38453</v>
      </c>
      <c r="G13" s="8">
        <v>36251</v>
      </c>
      <c r="H13" s="8">
        <v>34345</v>
      </c>
      <c r="I13" s="8">
        <v>38493</v>
      </c>
      <c r="J13" s="8">
        <v>27099</v>
      </c>
      <c r="K13" s="8">
        <v>20107</v>
      </c>
      <c r="L13" s="8">
        <v>20243</v>
      </c>
      <c r="M13" s="8">
        <v>21321</v>
      </c>
      <c r="N13" s="8">
        <v>24571</v>
      </c>
      <c r="O13" s="10">
        <v>339195</v>
      </c>
      <c r="P13" s="40"/>
    </row>
    <row r="14" spans="2:17" ht="15">
      <c r="B14" s="7" t="s">
        <v>95</v>
      </c>
      <c r="C14" s="8">
        <v>485</v>
      </c>
      <c r="D14" s="8">
        <v>414</v>
      </c>
      <c r="E14" s="8">
        <v>414</v>
      </c>
      <c r="F14" s="8">
        <v>459</v>
      </c>
      <c r="G14" s="8">
        <v>459</v>
      </c>
      <c r="H14" s="8">
        <v>419</v>
      </c>
      <c r="I14" s="8">
        <v>513</v>
      </c>
      <c r="J14" s="8">
        <v>479</v>
      </c>
      <c r="K14" s="8">
        <v>479</v>
      </c>
      <c r="L14" s="8">
        <v>545</v>
      </c>
      <c r="M14" s="8">
        <v>545</v>
      </c>
      <c r="N14" s="8">
        <v>545</v>
      </c>
      <c r="O14" s="10">
        <v>5756</v>
      </c>
      <c r="P14" s="40"/>
    </row>
    <row r="15" spans="2:17" ht="15">
      <c r="B15" s="7" t="s">
        <v>42</v>
      </c>
      <c r="C15" s="8">
        <v>100550</v>
      </c>
      <c r="D15" s="8">
        <v>9043</v>
      </c>
      <c r="E15" s="8">
        <v>86342</v>
      </c>
      <c r="F15" s="8">
        <v>2232</v>
      </c>
      <c r="G15" s="8">
        <v>0</v>
      </c>
      <c r="H15" s="8">
        <v>76320</v>
      </c>
      <c r="I15" s="8">
        <v>8010</v>
      </c>
      <c r="J15" s="8">
        <v>15351</v>
      </c>
      <c r="K15" s="8">
        <v>26000.1</v>
      </c>
      <c r="L15" s="8">
        <v>47666.1</v>
      </c>
      <c r="M15" s="8">
        <v>1</v>
      </c>
      <c r="N15" s="8">
        <v>38000</v>
      </c>
      <c r="O15" s="10">
        <v>409515.2</v>
      </c>
      <c r="P15" s="40"/>
    </row>
    <row r="16" spans="2:17">
      <c r="B16" s="35" t="s">
        <v>0</v>
      </c>
      <c r="C16" s="11">
        <v>237238</v>
      </c>
      <c r="D16" s="11">
        <v>57528</v>
      </c>
      <c r="E16" s="11">
        <v>212550</v>
      </c>
      <c r="F16" s="11">
        <v>65526</v>
      </c>
      <c r="G16" s="11">
        <v>53366</v>
      </c>
      <c r="H16" s="11">
        <v>201044</v>
      </c>
      <c r="I16" s="11">
        <v>78746</v>
      </c>
      <c r="J16" s="11">
        <v>72656</v>
      </c>
      <c r="K16" s="11">
        <v>78640.2</v>
      </c>
      <c r="L16" s="11">
        <v>124912.20000000001</v>
      </c>
      <c r="M16" s="11">
        <v>27058</v>
      </c>
      <c r="N16" s="11">
        <v>110516</v>
      </c>
      <c r="O16" s="11">
        <v>1319780.3999999999</v>
      </c>
      <c r="P16" s="4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29"/>
  <sheetViews>
    <sheetView workbookViewId="0">
      <selection activeCell="I1" sqref="I1"/>
    </sheetView>
  </sheetViews>
  <sheetFormatPr baseColWidth="10" defaultRowHeight="15"/>
  <cols>
    <col min="1" max="1" width="10.83203125" style="12"/>
    <col min="2" max="2" width="21.5" style="14" customWidth="1"/>
    <col min="3" max="3" width="11.5" style="17"/>
    <col min="4" max="16384" width="10.83203125" style="12"/>
  </cols>
  <sheetData>
    <row r="1" spans="2:9" ht="17">
      <c r="I1" s="67" t="s">
        <v>116</v>
      </c>
    </row>
    <row r="3" spans="2:9">
      <c r="B3" s="42" t="s">
        <v>13</v>
      </c>
      <c r="C3" s="43" t="s">
        <v>0</v>
      </c>
    </row>
    <row r="4" spans="2:9" ht="16">
      <c r="B4" s="37" t="s">
        <v>21</v>
      </c>
      <c r="C4" s="38">
        <v>163170</v>
      </c>
    </row>
    <row r="5" spans="2:9" ht="16">
      <c r="B5" s="37" t="s">
        <v>24</v>
      </c>
      <c r="C5" s="38">
        <v>32993.199999999997</v>
      </c>
    </row>
    <row r="6" spans="2:9" ht="16">
      <c r="B6" s="37" t="s">
        <v>25</v>
      </c>
      <c r="C6" s="38">
        <v>199065</v>
      </c>
    </row>
    <row r="7" spans="2:9" ht="16">
      <c r="B7" s="37" t="s">
        <v>30</v>
      </c>
      <c r="C7" s="38">
        <v>141745</v>
      </c>
    </row>
    <row r="8" spans="2:9" ht="16">
      <c r="B8" s="37" t="s">
        <v>29</v>
      </c>
      <c r="C8" s="38">
        <v>9043</v>
      </c>
    </row>
    <row r="9" spans="2:9" ht="16">
      <c r="B9" s="37" t="s">
        <v>93</v>
      </c>
      <c r="C9" s="38">
        <v>5880</v>
      </c>
    </row>
    <row r="10" spans="2:9" ht="16">
      <c r="B10" s="37" t="s">
        <v>40</v>
      </c>
      <c r="C10" s="38">
        <v>13418</v>
      </c>
    </row>
    <row r="11" spans="2:9" ht="16">
      <c r="B11" s="37" t="s">
        <v>39</v>
      </c>
      <c r="C11" s="38">
        <v>339195</v>
      </c>
    </row>
    <row r="12" spans="2:9" ht="16">
      <c r="B12" s="37" t="s">
        <v>95</v>
      </c>
      <c r="C12" s="38">
        <v>5756</v>
      </c>
    </row>
    <row r="13" spans="2:9" ht="16">
      <c r="B13" s="37" t="s">
        <v>42</v>
      </c>
      <c r="C13" s="38">
        <v>409515.2</v>
      </c>
    </row>
    <row r="29" spans="5:5">
      <c r="E29" s="12" t="s">
        <v>112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26"/>
  <sheetViews>
    <sheetView zoomScaleNormal="100" workbookViewId="0">
      <selection activeCell="N38" sqref="N38"/>
    </sheetView>
  </sheetViews>
  <sheetFormatPr baseColWidth="10" defaultColWidth="11.5" defaultRowHeight="14"/>
  <cols>
    <col min="1" max="1" width="8.5" style="4" customWidth="1"/>
    <col min="2" max="2" width="22.33203125" style="4" customWidth="1"/>
    <col min="3" max="4" width="11.6640625" style="4" bestFit="1" customWidth="1"/>
    <col min="5" max="5" width="10" style="4" bestFit="1" customWidth="1"/>
    <col min="6" max="14" width="11.6640625" style="4" bestFit="1" customWidth="1"/>
    <col min="15" max="15" width="12.83203125" style="4" bestFit="1" customWidth="1"/>
    <col min="16" max="16" width="8" style="39" bestFit="1" customWidth="1"/>
    <col min="17" max="17" width="2.1640625" style="4" bestFit="1" customWidth="1"/>
    <col min="18" max="18" width="3.5" style="4" customWidth="1"/>
    <col min="19" max="16384" width="11.5" style="4"/>
  </cols>
  <sheetData>
    <row r="1" spans="2:16">
      <c r="B1" s="1" t="s">
        <v>15</v>
      </c>
    </row>
    <row r="2" spans="2:16">
      <c r="B2" s="1" t="s">
        <v>44</v>
      </c>
    </row>
    <row r="3" spans="2:16">
      <c r="B3" s="1" t="s">
        <v>97</v>
      </c>
    </row>
    <row r="5" spans="2:16">
      <c r="B5" s="5" t="s">
        <v>13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0</v>
      </c>
    </row>
    <row r="6" spans="2:16" ht="15">
      <c r="B6" s="7" t="s">
        <v>16</v>
      </c>
      <c r="C6" s="8">
        <v>15004.261307999999</v>
      </c>
      <c r="D6" s="8">
        <v>19665.5815</v>
      </c>
      <c r="E6" s="8">
        <v>0</v>
      </c>
      <c r="F6" s="8">
        <v>10266.663</v>
      </c>
      <c r="G6" s="8">
        <v>0</v>
      </c>
      <c r="H6" s="8">
        <v>10745.462829</v>
      </c>
      <c r="I6" s="8">
        <v>0</v>
      </c>
      <c r="J6" s="8">
        <v>4947.9902328600001</v>
      </c>
      <c r="K6" s="8">
        <v>0</v>
      </c>
      <c r="L6" s="8">
        <v>12133.329</v>
      </c>
      <c r="M6" s="8">
        <v>0</v>
      </c>
      <c r="N6" s="9">
        <v>18742.259973</v>
      </c>
      <c r="O6" s="10">
        <v>91505.547842859989</v>
      </c>
      <c r="P6" s="68">
        <f>O6/$O$26</f>
        <v>6.289278337378152E-3</v>
      </c>
    </row>
    <row r="7" spans="2:16" ht="15">
      <c r="B7" s="7" t="s">
        <v>17</v>
      </c>
      <c r="C7" s="8">
        <v>30799.988999999998</v>
      </c>
      <c r="D7" s="8">
        <v>67893.310799999992</v>
      </c>
      <c r="E7" s="8">
        <v>64060.0026</v>
      </c>
      <c r="F7" s="8">
        <v>46666.649999999994</v>
      </c>
      <c r="G7" s="8">
        <v>29306.656199999998</v>
      </c>
      <c r="H7" s="8">
        <v>51040.248438000002</v>
      </c>
      <c r="I7" s="8">
        <v>19506.659699999997</v>
      </c>
      <c r="J7" s="8">
        <v>32573.3217</v>
      </c>
      <c r="K7" s="8">
        <v>34251.130720000001</v>
      </c>
      <c r="L7" s="8">
        <v>53171.981010000003</v>
      </c>
      <c r="M7" s="8">
        <v>26333.325000000001</v>
      </c>
      <c r="N7" s="8">
        <v>13253.328599999999</v>
      </c>
      <c r="O7" s="10">
        <v>468856.60376799997</v>
      </c>
      <c r="P7" s="68">
        <f t="shared" ref="P7:P26" si="0">O7/$O$26</f>
        <v>3.2225037180025597E-2</v>
      </c>
    </row>
    <row r="8" spans="2:16" ht="15">
      <c r="B8" s="7" t="s">
        <v>18</v>
      </c>
      <c r="C8" s="8">
        <v>218821.98349591994</v>
      </c>
      <c r="D8" s="8">
        <v>154226.03665615999</v>
      </c>
      <c r="E8" s="8">
        <v>185139.315489</v>
      </c>
      <c r="F8" s="8">
        <v>150831.565264</v>
      </c>
      <c r="G8" s="8">
        <v>208553.93769999998</v>
      </c>
      <c r="H8" s="8">
        <v>254229.91952499995</v>
      </c>
      <c r="I8" s="8">
        <v>230539.40684303996</v>
      </c>
      <c r="J8" s="8">
        <v>246242.69450322003</v>
      </c>
      <c r="K8" s="8">
        <v>285288.63997044996</v>
      </c>
      <c r="L8" s="8">
        <v>211716.37827983999</v>
      </c>
      <c r="M8" s="8">
        <v>233899.15711177999</v>
      </c>
      <c r="N8" s="8">
        <v>273611.27492210001</v>
      </c>
      <c r="O8" s="10">
        <v>2653100.3097605095</v>
      </c>
      <c r="P8" s="68">
        <f t="shared" si="0"/>
        <v>0.18235054265477549</v>
      </c>
    </row>
    <row r="9" spans="2:16" ht="15">
      <c r="B9" s="7" t="s">
        <v>19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8116.0519999999997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10">
        <v>8116.0519999999997</v>
      </c>
      <c r="P9" s="68">
        <f t="shared" si="0"/>
        <v>5.5782530384159107E-4</v>
      </c>
    </row>
    <row r="10" spans="2:16" ht="15">
      <c r="B10" s="7" t="s">
        <v>20</v>
      </c>
      <c r="C10" s="8">
        <v>15032.339</v>
      </c>
      <c r="D10" s="8">
        <v>48037.057000000001</v>
      </c>
      <c r="E10" s="8">
        <v>68770.888999999996</v>
      </c>
      <c r="F10" s="8">
        <v>44429.94</v>
      </c>
      <c r="G10" s="8">
        <v>15740</v>
      </c>
      <c r="H10" s="8">
        <v>82245.252000000008</v>
      </c>
      <c r="I10" s="8">
        <v>36366.861000000004</v>
      </c>
      <c r="J10" s="8">
        <v>56018.600999999995</v>
      </c>
      <c r="K10" s="8">
        <v>52502.566999999995</v>
      </c>
      <c r="L10" s="8">
        <v>16500</v>
      </c>
      <c r="M10" s="8">
        <v>23913.482</v>
      </c>
      <c r="N10" s="8">
        <v>49060</v>
      </c>
      <c r="O10" s="10">
        <v>508616.98800000001</v>
      </c>
      <c r="P10" s="68">
        <f t="shared" si="0"/>
        <v>3.4957812723488579E-2</v>
      </c>
    </row>
    <row r="11" spans="2:16" ht="15">
      <c r="B11" s="7" t="s">
        <v>79</v>
      </c>
      <c r="C11" s="8">
        <v>0</v>
      </c>
      <c r="D11" s="8">
        <v>15000</v>
      </c>
      <c r="E11" s="8">
        <v>23573.872080000001</v>
      </c>
      <c r="F11" s="8">
        <v>19075.466</v>
      </c>
      <c r="G11" s="8">
        <v>26639.499</v>
      </c>
      <c r="H11" s="8">
        <v>20097.993999999999</v>
      </c>
      <c r="I11" s="8">
        <v>0</v>
      </c>
      <c r="J11" s="8">
        <v>21348.564000000002</v>
      </c>
      <c r="K11" s="8">
        <v>0</v>
      </c>
      <c r="L11" s="8">
        <v>0</v>
      </c>
      <c r="M11" s="8">
        <v>0</v>
      </c>
      <c r="N11" s="8">
        <v>0</v>
      </c>
      <c r="O11" s="10">
        <v>125735.39508</v>
      </c>
      <c r="P11" s="68">
        <f t="shared" si="0"/>
        <v>8.6419339063061092E-3</v>
      </c>
    </row>
    <row r="12" spans="2:16" ht="15">
      <c r="B12" s="7" t="s">
        <v>22</v>
      </c>
      <c r="C12" s="8">
        <v>10916.37</v>
      </c>
      <c r="D12" s="8">
        <v>55253.268000000004</v>
      </c>
      <c r="E12" s="8">
        <v>0</v>
      </c>
      <c r="F12" s="8">
        <v>45569.845999999998</v>
      </c>
      <c r="G12" s="8">
        <v>10399.780999999999</v>
      </c>
      <c r="H12" s="8">
        <v>0</v>
      </c>
      <c r="I12" s="8">
        <v>43672.678999999996</v>
      </c>
      <c r="J12" s="8">
        <v>12976.834000000001</v>
      </c>
      <c r="K12" s="8">
        <v>34964.898000000001</v>
      </c>
      <c r="L12" s="8">
        <v>16658.885999999999</v>
      </c>
      <c r="M12" s="8">
        <v>9145.7780000000002</v>
      </c>
      <c r="N12" s="9">
        <v>24329.504999999997</v>
      </c>
      <c r="O12" s="10">
        <v>263887.84499999997</v>
      </c>
      <c r="P12" s="68">
        <f t="shared" si="0"/>
        <v>1.8137305837521458E-2</v>
      </c>
    </row>
    <row r="13" spans="2:16" ht="15">
      <c r="B13" s="7" t="s">
        <v>74</v>
      </c>
      <c r="C13" s="8">
        <v>5757.14798574</v>
      </c>
      <c r="D13" s="8">
        <v>0</v>
      </c>
      <c r="E13" s="8">
        <v>0</v>
      </c>
      <c r="F13" s="8">
        <v>3134.2255473</v>
      </c>
      <c r="G13" s="8">
        <v>0</v>
      </c>
      <c r="H13" s="8">
        <v>0</v>
      </c>
      <c r="I13" s="8">
        <v>0</v>
      </c>
      <c r="J13" s="8">
        <v>2099.9992499999998</v>
      </c>
      <c r="K13" s="8">
        <v>0</v>
      </c>
      <c r="L13" s="8">
        <v>3627.4173711599997</v>
      </c>
      <c r="M13" s="8">
        <v>0</v>
      </c>
      <c r="N13" s="8">
        <v>0</v>
      </c>
      <c r="O13" s="10">
        <v>14618.790154199998</v>
      </c>
      <c r="P13" s="68">
        <f t="shared" si="0"/>
        <v>1.0047657481202777E-3</v>
      </c>
    </row>
    <row r="14" spans="2:16" ht="15">
      <c r="B14" s="7" t="s">
        <v>23</v>
      </c>
      <c r="C14" s="8">
        <v>99664.645000000004</v>
      </c>
      <c r="D14" s="8">
        <v>177474.28199999998</v>
      </c>
      <c r="E14" s="8">
        <v>178081.08808000002</v>
      </c>
      <c r="F14" s="8">
        <v>260476.87570999999</v>
      </c>
      <c r="G14" s="8">
        <v>120016.454</v>
      </c>
      <c r="H14" s="8">
        <v>95076.957999999984</v>
      </c>
      <c r="I14" s="8">
        <v>84855.592000000004</v>
      </c>
      <c r="J14" s="8">
        <v>108846.22800000002</v>
      </c>
      <c r="K14" s="8">
        <v>91394.642000000007</v>
      </c>
      <c r="L14" s="8">
        <v>58280.180999999997</v>
      </c>
      <c r="M14" s="8">
        <v>148098.84800000003</v>
      </c>
      <c r="N14" s="8">
        <v>100637.87000000001</v>
      </c>
      <c r="O14" s="10">
        <v>1522903.6637900004</v>
      </c>
      <c r="P14" s="68">
        <f t="shared" si="0"/>
        <v>0.1046708669406171</v>
      </c>
    </row>
    <row r="15" spans="2:16" ht="15">
      <c r="B15" s="7" t="s">
        <v>24</v>
      </c>
      <c r="C15" s="8">
        <v>5609.611329899999</v>
      </c>
      <c r="D15" s="8">
        <v>0</v>
      </c>
      <c r="E15" s="8">
        <v>1120.0929332999999</v>
      </c>
      <c r="F15" s="8">
        <v>11353.332849999999</v>
      </c>
      <c r="G15" s="8">
        <v>0</v>
      </c>
      <c r="H15" s="8">
        <v>373.33319999999998</v>
      </c>
      <c r="I15" s="8">
        <v>2734.6656899999998</v>
      </c>
      <c r="J15" s="8">
        <v>16466.794118999998</v>
      </c>
      <c r="K15" s="8">
        <v>2146.6659</v>
      </c>
      <c r="L15" s="8">
        <v>373.33319999999998</v>
      </c>
      <c r="M15" s="8">
        <v>224.09325330000001</v>
      </c>
      <c r="N15" s="8">
        <v>0</v>
      </c>
      <c r="O15" s="10">
        <v>40401.922475499996</v>
      </c>
      <c r="P15" s="68">
        <f t="shared" si="0"/>
        <v>2.7768691822921041E-3</v>
      </c>
    </row>
    <row r="16" spans="2:16" ht="15">
      <c r="B16" s="7" t="s">
        <v>25</v>
      </c>
      <c r="C16" s="8">
        <v>101971.296915</v>
      </c>
      <c r="D16" s="8">
        <v>143457.01543200001</v>
      </c>
      <c r="E16" s="8">
        <v>59527.978740000006</v>
      </c>
      <c r="F16" s="8">
        <v>165713.27415000001</v>
      </c>
      <c r="G16" s="8">
        <v>174850.60422000001</v>
      </c>
      <c r="H16" s="8">
        <v>203933.2605</v>
      </c>
      <c r="I16" s="8">
        <v>163525.54159799998</v>
      </c>
      <c r="J16" s="8">
        <v>120586.62359999999</v>
      </c>
      <c r="K16" s="8">
        <v>97719.965100000001</v>
      </c>
      <c r="L16" s="8">
        <v>159039.94320000001</v>
      </c>
      <c r="M16" s="8">
        <v>120437.29032</v>
      </c>
      <c r="N16" s="8">
        <v>177239.93669999999</v>
      </c>
      <c r="O16" s="10">
        <v>1688002.7304750001</v>
      </c>
      <c r="P16" s="68">
        <f t="shared" si="0"/>
        <v>0.11601830988917425</v>
      </c>
    </row>
    <row r="17" spans="2:16" ht="15">
      <c r="B17" s="7" t="s">
        <v>27</v>
      </c>
      <c r="C17" s="8">
        <v>3269.4969999999998</v>
      </c>
      <c r="D17" s="8">
        <v>30264</v>
      </c>
      <c r="E17" s="8">
        <v>45532</v>
      </c>
      <c r="F17" s="8">
        <v>64739.649709999998</v>
      </c>
      <c r="G17" s="8">
        <v>0</v>
      </c>
      <c r="H17" s="8">
        <v>77575</v>
      </c>
      <c r="I17" s="8">
        <v>36003</v>
      </c>
      <c r="J17" s="8">
        <v>76525</v>
      </c>
      <c r="K17" s="8">
        <v>0</v>
      </c>
      <c r="L17" s="8">
        <v>20620.921999999999</v>
      </c>
      <c r="M17" s="8">
        <v>35534.53</v>
      </c>
      <c r="N17" s="8">
        <v>42241.798000000003</v>
      </c>
      <c r="O17" s="10">
        <v>432305.39671</v>
      </c>
      <c r="P17" s="68">
        <f t="shared" si="0"/>
        <v>2.9712831962155409E-2</v>
      </c>
    </row>
    <row r="18" spans="2:16" ht="15">
      <c r="B18" s="7" t="s">
        <v>28</v>
      </c>
      <c r="C18" s="8">
        <v>20775.778000000002</v>
      </c>
      <c r="D18" s="8">
        <v>49719.234000000004</v>
      </c>
      <c r="E18" s="8">
        <v>4615.3469999999998</v>
      </c>
      <c r="F18" s="8">
        <v>1805.529</v>
      </c>
      <c r="G18" s="8">
        <v>77021</v>
      </c>
      <c r="H18" s="8">
        <v>21633.712</v>
      </c>
      <c r="I18" s="8">
        <v>33058</v>
      </c>
      <c r="J18" s="8">
        <v>15983.778</v>
      </c>
      <c r="K18" s="8">
        <v>0</v>
      </c>
      <c r="L18" s="8">
        <v>95615.524999999994</v>
      </c>
      <c r="M18" s="8">
        <v>5189.6610000000001</v>
      </c>
      <c r="N18" s="8">
        <v>0</v>
      </c>
      <c r="O18" s="10">
        <v>325417.56400000001</v>
      </c>
      <c r="P18" s="68">
        <f t="shared" si="0"/>
        <v>2.2366312033694515E-2</v>
      </c>
    </row>
    <row r="19" spans="2:16" ht="15">
      <c r="B19" s="7" t="s">
        <v>60</v>
      </c>
      <c r="C19" s="8">
        <v>0</v>
      </c>
      <c r="D19" s="8">
        <v>0</v>
      </c>
      <c r="E19" s="8">
        <v>0</v>
      </c>
      <c r="F19" s="8">
        <v>32358.171999999999</v>
      </c>
      <c r="G19" s="8">
        <v>0</v>
      </c>
      <c r="H19" s="8">
        <v>0</v>
      </c>
      <c r="I19" s="8">
        <v>0</v>
      </c>
      <c r="J19" s="8">
        <v>19500</v>
      </c>
      <c r="K19" s="8">
        <v>0</v>
      </c>
      <c r="L19" s="8">
        <v>0</v>
      </c>
      <c r="M19" s="8">
        <v>0</v>
      </c>
      <c r="N19" s="8">
        <v>0</v>
      </c>
      <c r="O19" s="10">
        <v>51858.171999999999</v>
      </c>
      <c r="P19" s="68">
        <f t="shared" si="0"/>
        <v>3.5642699865118524E-3</v>
      </c>
    </row>
    <row r="20" spans="2:16" ht="15">
      <c r="B20" s="7" t="s">
        <v>30</v>
      </c>
      <c r="C20" s="8">
        <v>0</v>
      </c>
      <c r="D20" s="8">
        <v>0</v>
      </c>
      <c r="E20" s="8">
        <v>36500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10">
        <v>36500</v>
      </c>
      <c r="P20" s="68">
        <f t="shared" si="0"/>
        <v>2.5086856996749253E-3</v>
      </c>
    </row>
    <row r="21" spans="2:16" ht="15">
      <c r="B21" s="7" t="s">
        <v>29</v>
      </c>
      <c r="C21" s="8">
        <v>38112.672105999998</v>
      </c>
      <c r="D21" s="8">
        <v>166844.552876</v>
      </c>
      <c r="E21" s="8">
        <v>90448.335998999974</v>
      </c>
      <c r="F21" s="8">
        <v>55434.036136000002</v>
      </c>
      <c r="G21" s="8">
        <v>94102.860565999988</v>
      </c>
      <c r="H21" s="8">
        <v>87508.463118999978</v>
      </c>
      <c r="I21" s="8">
        <v>79329.529665999988</v>
      </c>
      <c r="J21" s="8">
        <v>119226.86266599999</v>
      </c>
      <c r="K21" s="8">
        <v>16844.700650700004</v>
      </c>
      <c r="L21" s="8">
        <v>93916.366775700008</v>
      </c>
      <c r="M21" s="8">
        <v>95150.376990099991</v>
      </c>
      <c r="N21" s="8">
        <v>11201.862666000001</v>
      </c>
      <c r="O21" s="10">
        <v>948120.62021650001</v>
      </c>
      <c r="P21" s="68">
        <f t="shared" si="0"/>
        <v>6.516538743846724E-2</v>
      </c>
    </row>
    <row r="22" spans="2:16" ht="15">
      <c r="B22" s="7" t="s">
        <v>33</v>
      </c>
      <c r="C22" s="8">
        <v>0</v>
      </c>
      <c r="D22" s="8">
        <v>0</v>
      </c>
      <c r="E22" s="8">
        <v>0.93333299999999997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314.53322099999997</v>
      </c>
      <c r="L22" s="8">
        <v>343.466544</v>
      </c>
      <c r="M22" s="8">
        <v>257.59990800000003</v>
      </c>
      <c r="N22" s="8">
        <v>125.999955</v>
      </c>
      <c r="O22" s="10">
        <v>1042.5329609999999</v>
      </c>
      <c r="P22" s="68">
        <f t="shared" si="0"/>
        <v>7.1654452895902911E-5</v>
      </c>
    </row>
    <row r="23" spans="2:16" ht="15">
      <c r="B23" s="7" t="s">
        <v>77</v>
      </c>
      <c r="C23" s="8">
        <v>0</v>
      </c>
      <c r="D23" s="8">
        <v>3535.549</v>
      </c>
      <c r="E23" s="8">
        <v>9698.8749999999982</v>
      </c>
      <c r="F23" s="8">
        <v>725.96</v>
      </c>
      <c r="G23" s="8">
        <v>0</v>
      </c>
      <c r="H23" s="8">
        <v>0</v>
      </c>
      <c r="I23" s="8">
        <v>0</v>
      </c>
      <c r="J23" s="8">
        <v>0</v>
      </c>
      <c r="K23" s="8">
        <v>1454.047</v>
      </c>
      <c r="L23" s="8">
        <v>939.84799999999996</v>
      </c>
      <c r="M23" s="8">
        <v>580.51300000000003</v>
      </c>
      <c r="N23" s="8">
        <v>0</v>
      </c>
      <c r="O23" s="10">
        <v>16934.791999999998</v>
      </c>
      <c r="P23" s="68">
        <f t="shared" si="0"/>
        <v>1.1639471374621732E-3</v>
      </c>
    </row>
    <row r="24" spans="2:16" ht="15">
      <c r="B24" s="7" t="s">
        <v>40</v>
      </c>
      <c r="C24" s="8">
        <v>65790.643169999996</v>
      </c>
      <c r="D24" s="8">
        <v>81798.050786399996</v>
      </c>
      <c r="E24" s="8">
        <v>41.2533186</v>
      </c>
      <c r="F24" s="8">
        <v>1.8666659999999999</v>
      </c>
      <c r="G24" s="8">
        <v>13383.3418869</v>
      </c>
      <c r="H24" s="8">
        <v>9490.0366106999991</v>
      </c>
      <c r="I24" s="8">
        <v>13999.994999999999</v>
      </c>
      <c r="J24" s="8">
        <v>54064.247357999993</v>
      </c>
      <c r="K24" s="8">
        <v>20678.879281350004</v>
      </c>
      <c r="L24" s="8">
        <v>32677.854995999998</v>
      </c>
      <c r="M24" s="8">
        <v>4694.5716566999999</v>
      </c>
      <c r="N24" s="8">
        <v>37629.933227400004</v>
      </c>
      <c r="O24" s="10">
        <v>334250.67395804997</v>
      </c>
      <c r="P24" s="68">
        <f t="shared" si="0"/>
        <v>2.2973421530555229E-2</v>
      </c>
    </row>
    <row r="25" spans="2:16" ht="15">
      <c r="B25" s="7" t="s">
        <v>42</v>
      </c>
      <c r="C25" s="8">
        <v>432196.94431055989</v>
      </c>
      <c r="D25" s="8">
        <v>460924.93405056</v>
      </c>
      <c r="E25" s="8">
        <v>203243.80741289997</v>
      </c>
      <c r="F25" s="8">
        <v>352949.3006133</v>
      </c>
      <c r="G25" s="8">
        <v>412318.92857290001</v>
      </c>
      <c r="H25" s="8">
        <v>510845.72422169999</v>
      </c>
      <c r="I25" s="8">
        <v>437274.79849703994</v>
      </c>
      <c r="J25" s="8">
        <v>448665.08242908004</v>
      </c>
      <c r="K25" s="8">
        <v>415771.38484349992</v>
      </c>
      <c r="L25" s="8">
        <v>474945.07037670014</v>
      </c>
      <c r="M25" s="8">
        <v>389461.53023988008</v>
      </c>
      <c r="N25" s="8">
        <v>478678.02904350008</v>
      </c>
      <c r="O25" s="10">
        <v>5017275.5346116191</v>
      </c>
      <c r="P25" s="68">
        <f t="shared" si="0"/>
        <v>0.34484294205504201</v>
      </c>
    </row>
    <row r="26" spans="2:16">
      <c r="B26" s="35" t="s">
        <v>0</v>
      </c>
      <c r="C26" s="11">
        <v>1063723.1786211198</v>
      </c>
      <c r="D26" s="11">
        <v>1474092.8721011202</v>
      </c>
      <c r="E26" s="11">
        <v>970353.79098580009</v>
      </c>
      <c r="F26" s="11">
        <v>1265532.3526466</v>
      </c>
      <c r="G26" s="11">
        <v>1182333.0631458</v>
      </c>
      <c r="H26" s="11">
        <v>1424795.3644433999</v>
      </c>
      <c r="I26" s="11">
        <v>1188982.7809940798</v>
      </c>
      <c r="J26" s="11">
        <v>1356072.6208581603</v>
      </c>
      <c r="K26" s="11">
        <v>1053332.0536869999</v>
      </c>
      <c r="L26" s="11">
        <v>1250560.5027534002</v>
      </c>
      <c r="M26" s="11">
        <v>1092920.7564797602</v>
      </c>
      <c r="N26" s="11">
        <v>1226751.7980870001</v>
      </c>
      <c r="O26" s="11">
        <v>14549451.134803239</v>
      </c>
      <c r="P26" s="68">
        <f t="shared" si="0"/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35"/>
  <sheetViews>
    <sheetView workbookViewId="0">
      <selection activeCell="J1" sqref="J1:J2"/>
    </sheetView>
  </sheetViews>
  <sheetFormatPr baseColWidth="10" defaultRowHeight="15"/>
  <cols>
    <col min="1" max="1" width="10.83203125" style="12"/>
    <col min="2" max="2" width="21.5" style="14" bestFit="1" customWidth="1"/>
    <col min="3" max="3" width="12.6640625" style="17" bestFit="1" customWidth="1"/>
    <col min="4" max="16384" width="10.83203125" style="12"/>
  </cols>
  <sheetData>
    <row r="1" spans="2:10" ht="18">
      <c r="J1" s="65" t="s">
        <v>117</v>
      </c>
    </row>
    <row r="2" spans="2:10" ht="18">
      <c r="J2" s="65" t="s">
        <v>97</v>
      </c>
    </row>
    <row r="3" spans="2:10">
      <c r="B3" s="42" t="s">
        <v>13</v>
      </c>
      <c r="C3" s="43" t="s">
        <v>0</v>
      </c>
    </row>
    <row r="4" spans="2:10" ht="16">
      <c r="B4" s="37" t="s">
        <v>16</v>
      </c>
      <c r="C4" s="38">
        <v>91505.547842859989</v>
      </c>
    </row>
    <row r="5" spans="2:10" ht="16">
      <c r="B5" s="37" t="s">
        <v>17</v>
      </c>
      <c r="C5" s="38">
        <v>468856.60376799997</v>
      </c>
    </row>
    <row r="6" spans="2:10" ht="16">
      <c r="B6" s="37" t="s">
        <v>18</v>
      </c>
      <c r="C6" s="38">
        <v>2653100.3097605095</v>
      </c>
    </row>
    <row r="7" spans="2:10" ht="16">
      <c r="B7" s="37" t="s">
        <v>19</v>
      </c>
      <c r="C7" s="38">
        <v>8116.0519999999997</v>
      </c>
    </row>
    <row r="8" spans="2:10" ht="16">
      <c r="B8" s="37" t="s">
        <v>20</v>
      </c>
      <c r="C8" s="38">
        <v>508616.98800000001</v>
      </c>
    </row>
    <row r="9" spans="2:10" ht="16">
      <c r="B9" s="37" t="s">
        <v>79</v>
      </c>
      <c r="C9" s="38">
        <v>125735.39508</v>
      </c>
    </row>
    <row r="10" spans="2:10" ht="16">
      <c r="B10" s="37" t="s">
        <v>22</v>
      </c>
      <c r="C10" s="38">
        <v>263887.84499999997</v>
      </c>
    </row>
    <row r="11" spans="2:10" ht="16">
      <c r="B11" s="37" t="s">
        <v>74</v>
      </c>
      <c r="C11" s="38">
        <v>14618.790154199998</v>
      </c>
    </row>
    <row r="12" spans="2:10" ht="16">
      <c r="B12" s="37" t="s">
        <v>23</v>
      </c>
      <c r="C12" s="38">
        <v>1522903.6637900004</v>
      </c>
    </row>
    <row r="13" spans="2:10" ht="16">
      <c r="B13" s="37" t="s">
        <v>24</v>
      </c>
      <c r="C13" s="38">
        <v>40401.922475499996</v>
      </c>
    </row>
    <row r="14" spans="2:10" ht="16">
      <c r="B14" s="37" t="s">
        <v>25</v>
      </c>
      <c r="C14" s="38">
        <v>1688002.7304750001</v>
      </c>
    </row>
    <row r="15" spans="2:10" ht="16">
      <c r="B15" s="37" t="s">
        <v>27</v>
      </c>
      <c r="C15" s="38">
        <v>432305.39671</v>
      </c>
    </row>
    <row r="16" spans="2:10" ht="16">
      <c r="B16" s="37" t="s">
        <v>28</v>
      </c>
      <c r="C16" s="38">
        <v>325417.56400000001</v>
      </c>
    </row>
    <row r="17" spans="2:3" ht="16">
      <c r="B17" s="37" t="s">
        <v>60</v>
      </c>
      <c r="C17" s="38">
        <v>51858.171999999999</v>
      </c>
    </row>
    <row r="18" spans="2:3" ht="16">
      <c r="B18" s="37" t="s">
        <v>30</v>
      </c>
      <c r="C18" s="38">
        <v>36500</v>
      </c>
    </row>
    <row r="19" spans="2:3" ht="16">
      <c r="B19" s="37" t="s">
        <v>29</v>
      </c>
      <c r="C19" s="38">
        <v>948120.62021650001</v>
      </c>
    </row>
    <row r="20" spans="2:3" ht="16">
      <c r="B20" s="37" t="s">
        <v>33</v>
      </c>
      <c r="C20" s="38">
        <v>1042.5329609999999</v>
      </c>
    </row>
    <row r="21" spans="2:3" ht="16">
      <c r="B21" s="37" t="s">
        <v>77</v>
      </c>
      <c r="C21" s="38">
        <v>16934.791999999998</v>
      </c>
    </row>
    <row r="22" spans="2:3" ht="16">
      <c r="B22" s="37" t="s">
        <v>40</v>
      </c>
      <c r="C22" s="38">
        <v>334250.67395804997</v>
      </c>
    </row>
    <row r="23" spans="2:3" ht="16">
      <c r="B23" s="37" t="s">
        <v>42</v>
      </c>
      <c r="C23" s="38">
        <v>5017275.5346116191</v>
      </c>
    </row>
    <row r="24" spans="2:3">
      <c r="B24" s="44" t="s">
        <v>0</v>
      </c>
      <c r="C24" s="45">
        <v>14549451.134803239</v>
      </c>
    </row>
    <row r="35" spans="5:5">
      <c r="E35" s="12" t="s">
        <v>112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3.3.1</vt:lpstr>
      <vt:lpstr>GRAFICO 29</vt:lpstr>
      <vt:lpstr>GRAFICO 30</vt:lpstr>
      <vt:lpstr>3.3.2</vt:lpstr>
      <vt:lpstr>GRAFICO 31</vt:lpstr>
      <vt:lpstr>3.3.3.</vt:lpstr>
      <vt:lpstr>GRAFICO 32</vt:lpstr>
      <vt:lpstr>3.3.4</vt:lpstr>
      <vt:lpstr>GRAFICO 33</vt:lpstr>
      <vt:lpstr>3.3.5</vt:lpstr>
      <vt:lpstr>GRAFICO 34</vt:lpstr>
      <vt:lpstr>3.3.6</vt:lpstr>
      <vt:lpstr>'3.3.5'!Área_de_impresión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Majorie Campos</cp:lastModifiedBy>
  <cp:lastPrinted>2018-06-22T14:40:57Z</cp:lastPrinted>
  <dcterms:created xsi:type="dcterms:W3CDTF">2018-06-21T13:42:43Z</dcterms:created>
  <dcterms:modified xsi:type="dcterms:W3CDTF">2023-07-03T19:35:03Z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-1658376155</vt:i4>
  </property>
  <property fmtid="{D5CDD505-2E9C-101B-9397-08002B2CF9AE}" pid="4" name="_EmailSubject">
    <vt:lpwstr>bem</vt:lpwstr>
  </property>
  <property fmtid="{D5CDD505-2E9C-101B-9397-08002B2CF9AE}" pid="5" name="_AuthorEmail">
    <vt:lpwstr>projas@dgtm.cl</vt:lpwstr>
  </property>
  <property fmtid="{D5CDD505-2E9C-101B-9397-08002B2CF9AE}" pid="6" name="_AuthorEmailDisplayName">
    <vt:lpwstr>Pedro Rojas F.</vt:lpwstr>
  </property>
  <property fmtid="{D5CDD505-2E9C-101B-9397-08002B2CF9AE}" pid="7" name="_ReviewingToolsShownOnce">
    <vt:lpwstr/>
  </property>
</Properties>
</file>