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900" windowWidth="32767" windowHeight="21100" activeTab="1"/>
  </bookViews>
  <sheets>
    <sheet name="CUADRO 5.1.1" sheetId="1" r:id="rId1"/>
    <sheet name="CUADRO 5.1.2" sheetId="2" r:id="rId2"/>
  </sheets>
  <definedNames>
    <definedName name="_xlnm.Print_Area" localSheetId="0">'CUADRO 5.1.1'!$A$1:$E$38</definedName>
    <definedName name="_xlnm.Print_Area" localSheetId="1">'CUADRO 5.1.2'!$B$2:$F$37</definedName>
  </definedNames>
  <calcPr fullCalcOnLoad="1"/>
</workbook>
</file>

<file path=xl/sharedStrings.xml><?xml version="1.0" encoding="utf-8"?>
<sst xmlns="http://schemas.openxmlformats.org/spreadsheetml/2006/main" count="49" uniqueCount="25">
  <si>
    <t>TOTAL</t>
  </si>
  <si>
    <t>SUBTOTAL</t>
  </si>
  <si>
    <t>EMBARCO</t>
  </si>
  <si>
    <t>DESEMBARCO</t>
  </si>
  <si>
    <t>TAMAÑO (PIES)</t>
  </si>
  <si>
    <t>EMPRESA PORTUARIA</t>
  </si>
  <si>
    <t>(Cantidades en toneladas métricas)</t>
  </si>
  <si>
    <t>Iquique Terminal Internacional</t>
  </si>
  <si>
    <t>Complejo Portuario Mejillones</t>
  </si>
  <si>
    <t>Valparaíso Terminal Pacífico Sur</t>
  </si>
  <si>
    <t>San Antonio Terminal Internacional</t>
  </si>
  <si>
    <t>Puerto Central S.A.</t>
  </si>
  <si>
    <t>San Vicente Terminal Internacional</t>
  </si>
  <si>
    <t>Fuente: Empresas Portuarias</t>
  </si>
  <si>
    <t>5.- Contenedores</t>
  </si>
  <si>
    <t>Terminal Puerto Arica</t>
  </si>
  <si>
    <t>Empresa Portuaria Antofagasta</t>
  </si>
  <si>
    <t>Puerto Lirquén S.A.</t>
  </si>
  <si>
    <t>Puerto Coronel</t>
  </si>
  <si>
    <t>Empresa Portuaria Chacabuco</t>
  </si>
  <si>
    <t>Empresa Portuaria Austral</t>
  </si>
  <si>
    <t>Terminal Puerto Coquimbo</t>
  </si>
  <si>
    <t xml:space="preserve"> 5.1.1.- Tonelaje movilizado en contenedores llenos por empresa portuaria. Año 2022</t>
  </si>
  <si>
    <t xml:space="preserve"> 5.1.2.- Tonelaje movilizado en contenedores vacíos por empresa portuaria. Año 2022</t>
  </si>
  <si>
    <t>Terminal Portuario Valparaíso S.A.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</si>
</sst>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(* #,##0.0_);_(* \(#,##0.0\);_(* &quot;-&quot;??_);_(@_)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41" fontId="5" fillId="0" borderId="0" xfId="0" applyNumberFormat="1" applyFont="1" applyAlignment="1">
      <alignment/>
    </xf>
    <xf numFmtId="0" fontId="10" fillId="0" borderId="0" xfId="0" applyFont="1" applyAlignment="1">
      <alignment/>
    </xf>
    <xf numFmtId="41" fontId="4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115" zoomScaleNormal="115" zoomScalePageLayoutView="0" workbookViewId="0" topLeftCell="A1">
      <selection activeCell="B6" sqref="B6:E36"/>
    </sheetView>
  </sheetViews>
  <sheetFormatPr defaultColWidth="9.25390625" defaultRowHeight="12.75"/>
  <cols>
    <col min="1" max="1" width="39.00390625" style="2" customWidth="1"/>
    <col min="2" max="2" width="18.25390625" style="2" bestFit="1" customWidth="1"/>
    <col min="3" max="3" width="12.875" style="2" bestFit="1" customWidth="1"/>
    <col min="4" max="4" width="17.375" style="2" bestFit="1" customWidth="1"/>
    <col min="5" max="5" width="11.625" style="1" customWidth="1"/>
    <col min="6" max="6" width="1.12109375" style="2" customWidth="1"/>
    <col min="7" max="16384" width="9.25390625" style="2" customWidth="1"/>
  </cols>
  <sheetData>
    <row r="1" spans="1:5" s="4" customFormat="1" ht="18">
      <c r="A1" s="38" t="s">
        <v>14</v>
      </c>
      <c r="B1" s="38"/>
      <c r="C1" s="38"/>
      <c r="D1" s="38"/>
      <c r="E1" s="38"/>
    </row>
    <row r="2" spans="1:5" s="4" customFormat="1" ht="12" customHeight="1">
      <c r="A2" s="36" t="s">
        <v>22</v>
      </c>
      <c r="B2" s="36"/>
      <c r="C2" s="36"/>
      <c r="D2" s="36"/>
      <c r="E2" s="36"/>
    </row>
    <row r="3" spans="1:5" s="4" customFormat="1" ht="12" customHeight="1">
      <c r="A3" s="37" t="s">
        <v>6</v>
      </c>
      <c r="B3" s="37"/>
      <c r="C3" s="37"/>
      <c r="D3" s="37"/>
      <c r="E3" s="37"/>
    </row>
    <row r="4" spans="2:5" s="12" customFormat="1" ht="6" customHeight="1">
      <c r="B4" s="3"/>
      <c r="E4" s="11"/>
    </row>
    <row r="5" spans="1:5" s="8" customFormat="1" ht="12.75" customHeight="1">
      <c r="A5" s="14" t="s">
        <v>5</v>
      </c>
      <c r="B5" s="14" t="s">
        <v>4</v>
      </c>
      <c r="C5" s="14" t="s">
        <v>2</v>
      </c>
      <c r="D5" s="14" t="s">
        <v>3</v>
      </c>
      <c r="E5" s="14" t="s">
        <v>0</v>
      </c>
    </row>
    <row r="6" spans="1:5" ht="12" customHeight="1">
      <c r="A6" s="15" t="s">
        <v>15</v>
      </c>
      <c r="B6" s="16">
        <v>20</v>
      </c>
      <c r="C6" s="33">
        <v>355348.49499999994</v>
      </c>
      <c r="D6" s="33">
        <v>237870.96800000002</v>
      </c>
      <c r="E6" s="30">
        <f aca="true" t="shared" si="0" ref="E6:E33">D6+C6</f>
        <v>593219.463</v>
      </c>
    </row>
    <row r="7" spans="1:5" ht="12" customHeight="1">
      <c r="A7" s="17"/>
      <c r="B7" s="16">
        <v>40</v>
      </c>
      <c r="C7" s="33">
        <v>310438.227</v>
      </c>
      <c r="D7" s="33">
        <v>622458.1390000001</v>
      </c>
      <c r="E7" s="30">
        <f>D7+C7</f>
        <v>932896.3660000002</v>
      </c>
    </row>
    <row r="8" spans="1:5" s="19" customFormat="1" ht="12" customHeight="1">
      <c r="A8" s="20" t="s">
        <v>7</v>
      </c>
      <c r="B8" s="16">
        <v>20</v>
      </c>
      <c r="C8" s="33">
        <v>189394.49</v>
      </c>
      <c r="D8" s="33">
        <v>164871.74</v>
      </c>
      <c r="E8" s="30">
        <f>D8+C8</f>
        <v>354266.23</v>
      </c>
    </row>
    <row r="9" spans="1:5" s="19" customFormat="1" ht="12" customHeight="1">
      <c r="A9" s="21"/>
      <c r="B9" s="18">
        <v>40</v>
      </c>
      <c r="C9" s="33">
        <v>501832.63</v>
      </c>
      <c r="D9" s="33">
        <v>1130214.04</v>
      </c>
      <c r="E9" s="30">
        <f>D9+C9</f>
        <v>1632046.67</v>
      </c>
    </row>
    <row r="10" spans="1:5" ht="12" customHeight="1">
      <c r="A10" s="20" t="s">
        <v>8</v>
      </c>
      <c r="B10" s="18">
        <v>20</v>
      </c>
      <c r="C10" s="31">
        <v>110321</v>
      </c>
      <c r="D10" s="31">
        <v>109103</v>
      </c>
      <c r="E10" s="30">
        <f t="shared" si="0"/>
        <v>219424</v>
      </c>
    </row>
    <row r="11" spans="1:8" s="4" customFormat="1" ht="12" customHeight="1">
      <c r="A11" s="21"/>
      <c r="B11" s="18">
        <v>40</v>
      </c>
      <c r="C11" s="31">
        <v>238172</v>
      </c>
      <c r="D11" s="31">
        <v>267418</v>
      </c>
      <c r="E11" s="30">
        <f t="shared" si="0"/>
        <v>505590</v>
      </c>
      <c r="G11" s="13"/>
      <c r="H11" s="13"/>
    </row>
    <row r="12" spans="1:5" s="4" customFormat="1" ht="12" customHeight="1">
      <c r="A12" s="15" t="s">
        <v>16</v>
      </c>
      <c r="B12" s="16">
        <v>20</v>
      </c>
      <c r="C12" s="31">
        <v>219901.19999999998</v>
      </c>
      <c r="D12" s="31">
        <v>0</v>
      </c>
      <c r="E12" s="30">
        <f t="shared" si="0"/>
        <v>219901.19999999998</v>
      </c>
    </row>
    <row r="13" spans="1:5" s="4" customFormat="1" ht="12" customHeight="1">
      <c r="A13" s="17"/>
      <c r="B13" s="16">
        <v>40</v>
      </c>
      <c r="C13" s="31">
        <v>256332.25</v>
      </c>
      <c r="D13" s="31">
        <v>0</v>
      </c>
      <c r="E13" s="30">
        <f t="shared" si="0"/>
        <v>256332.25</v>
      </c>
    </row>
    <row r="14" spans="1:5" ht="12" customHeight="1">
      <c r="A14" s="15" t="s">
        <v>21</v>
      </c>
      <c r="B14" s="16">
        <v>20</v>
      </c>
      <c r="C14" s="31">
        <v>0</v>
      </c>
      <c r="D14" s="31">
        <v>75</v>
      </c>
      <c r="E14" s="30">
        <f t="shared" si="0"/>
        <v>75</v>
      </c>
    </row>
    <row r="15" spans="1:7" ht="12" customHeight="1">
      <c r="A15" s="17"/>
      <c r="B15" s="16">
        <v>40</v>
      </c>
      <c r="C15" s="31">
        <v>32566.22</v>
      </c>
      <c r="D15" s="31">
        <v>238.46</v>
      </c>
      <c r="E15" s="30">
        <f t="shared" si="0"/>
        <v>32804.68</v>
      </c>
      <c r="G15" s="28"/>
    </row>
    <row r="16" spans="1:5" ht="12" customHeight="1">
      <c r="A16" s="15" t="s">
        <v>24</v>
      </c>
      <c r="B16" s="16">
        <v>20</v>
      </c>
      <c r="C16" s="33">
        <v>3100.8</v>
      </c>
      <c r="D16" s="33">
        <v>964.93</v>
      </c>
      <c r="E16" s="30">
        <f t="shared" si="0"/>
        <v>4065.73</v>
      </c>
    </row>
    <row r="17" spans="1:5" ht="12" customHeight="1">
      <c r="A17" s="17"/>
      <c r="B17" s="16">
        <v>40</v>
      </c>
      <c r="C17" s="33">
        <v>3259.78</v>
      </c>
      <c r="D17" s="33">
        <v>3513.49</v>
      </c>
      <c r="E17" s="30">
        <f t="shared" si="0"/>
        <v>6773.27</v>
      </c>
    </row>
    <row r="18" spans="1:5" ht="12" customHeight="1">
      <c r="A18" s="15" t="s">
        <v>9</v>
      </c>
      <c r="B18" s="16">
        <v>20</v>
      </c>
      <c r="C18" s="33">
        <v>629515.684</v>
      </c>
      <c r="D18" s="33">
        <v>577201.824</v>
      </c>
      <c r="E18" s="30">
        <f t="shared" si="0"/>
        <v>1206717.508</v>
      </c>
    </row>
    <row r="19" spans="1:5" ht="12" customHeight="1">
      <c r="A19" s="17"/>
      <c r="B19" s="16">
        <v>40</v>
      </c>
      <c r="C19" s="33">
        <v>3527290.465</v>
      </c>
      <c r="D19" s="33">
        <v>2120093.35</v>
      </c>
      <c r="E19" s="30">
        <f t="shared" si="0"/>
        <v>5647383.8149999995</v>
      </c>
    </row>
    <row r="20" spans="1:5" ht="12" customHeight="1">
      <c r="A20" s="15" t="s">
        <v>10</v>
      </c>
      <c r="B20" s="16">
        <v>20</v>
      </c>
      <c r="C20" s="31">
        <v>1048260.1</v>
      </c>
      <c r="D20" s="31">
        <v>1362167.700000002</v>
      </c>
      <c r="E20" s="30">
        <f>D20+C20</f>
        <v>2410427.800000002</v>
      </c>
    </row>
    <row r="21" spans="1:5" ht="12" customHeight="1">
      <c r="A21" s="17"/>
      <c r="B21" s="18">
        <v>40</v>
      </c>
      <c r="C21" s="32">
        <v>2988399.800000002</v>
      </c>
      <c r="D21" s="32">
        <v>4525098.900000005</v>
      </c>
      <c r="E21" s="30">
        <f>D21+C21</f>
        <v>7513498.700000007</v>
      </c>
    </row>
    <row r="22" spans="1:5" ht="12" customHeight="1">
      <c r="A22" s="15" t="s">
        <v>11</v>
      </c>
      <c r="B22" s="18">
        <v>20</v>
      </c>
      <c r="C22" s="33">
        <v>684705.6810000006</v>
      </c>
      <c r="D22" s="33">
        <v>902055.3839999997</v>
      </c>
      <c r="E22" s="30">
        <f t="shared" si="0"/>
        <v>1586761.0650000004</v>
      </c>
    </row>
    <row r="23" spans="1:5" ht="12" customHeight="1">
      <c r="A23" s="17"/>
      <c r="B23" s="18">
        <v>40</v>
      </c>
      <c r="C23" s="33">
        <v>1724335.4799999995</v>
      </c>
      <c r="D23" s="33">
        <v>2698189.8090000013</v>
      </c>
      <c r="E23" s="30">
        <f t="shared" si="0"/>
        <v>4422525.289000001</v>
      </c>
    </row>
    <row r="24" spans="1:5" ht="12" customHeight="1">
      <c r="A24" s="15" t="s">
        <v>17</v>
      </c>
      <c r="B24" s="16">
        <v>20</v>
      </c>
      <c r="C24" s="33">
        <v>25051.088999999996</v>
      </c>
      <c r="D24" s="33">
        <v>77053.94075000001</v>
      </c>
      <c r="E24" s="30">
        <f t="shared" si="0"/>
        <v>102105.02975</v>
      </c>
    </row>
    <row r="25" spans="1:5" ht="12" customHeight="1">
      <c r="A25" s="17"/>
      <c r="B25" s="16">
        <v>40</v>
      </c>
      <c r="C25" s="33">
        <v>1142439.8599999947</v>
      </c>
      <c r="D25" s="33">
        <v>174323.5730099999</v>
      </c>
      <c r="E25" s="30">
        <f t="shared" si="0"/>
        <v>1316763.4330099947</v>
      </c>
    </row>
    <row r="26" spans="1:5" ht="12" customHeight="1">
      <c r="A26" s="15" t="s">
        <v>12</v>
      </c>
      <c r="B26" s="16">
        <v>20</v>
      </c>
      <c r="C26" s="33">
        <v>140710.30000000016</v>
      </c>
      <c r="D26" s="33">
        <v>150350.90000000008</v>
      </c>
      <c r="E26" s="30">
        <f t="shared" si="0"/>
        <v>291061.20000000024</v>
      </c>
    </row>
    <row r="27" spans="1:5" ht="12" customHeight="1">
      <c r="A27" s="17"/>
      <c r="B27" s="18">
        <v>40</v>
      </c>
      <c r="C27" s="33">
        <v>1279818.1000000003</v>
      </c>
      <c r="D27" s="33">
        <v>221067.10000000012</v>
      </c>
      <c r="E27" s="30">
        <f t="shared" si="0"/>
        <v>1500885.2000000004</v>
      </c>
    </row>
    <row r="28" spans="1:5" ht="12" customHeight="1">
      <c r="A28" s="15" t="s">
        <v>18</v>
      </c>
      <c r="B28" s="18">
        <v>20</v>
      </c>
      <c r="C28" s="31">
        <v>461544.3924508533</v>
      </c>
      <c r="D28" s="31">
        <v>233357.23772172362</v>
      </c>
      <c r="E28" s="30">
        <f t="shared" si="0"/>
        <v>694901.630172577</v>
      </c>
    </row>
    <row r="29" spans="1:5" ht="12" customHeight="1">
      <c r="A29" s="17"/>
      <c r="B29" s="18">
        <v>40</v>
      </c>
      <c r="C29" s="31">
        <v>3978734.2589289756</v>
      </c>
      <c r="D29" s="31">
        <v>634139.7564698067</v>
      </c>
      <c r="E29" s="30">
        <f t="shared" si="0"/>
        <v>4612874.015398782</v>
      </c>
    </row>
    <row r="30" spans="1:5" ht="12" customHeight="1">
      <c r="A30" s="15" t="s">
        <v>19</v>
      </c>
      <c r="B30" s="16">
        <v>20</v>
      </c>
      <c r="C30" s="33">
        <v>369</v>
      </c>
      <c r="D30" s="33">
        <v>2282</v>
      </c>
      <c r="E30" s="30">
        <f t="shared" si="0"/>
        <v>2651</v>
      </c>
    </row>
    <row r="31" spans="1:5" ht="12" customHeight="1">
      <c r="A31" s="17"/>
      <c r="B31" s="16">
        <v>40</v>
      </c>
      <c r="C31" s="33">
        <v>11137</v>
      </c>
      <c r="D31" s="33">
        <v>15384</v>
      </c>
      <c r="E31" s="30">
        <f t="shared" si="0"/>
        <v>26521</v>
      </c>
    </row>
    <row r="32" spans="1:5" ht="12" customHeight="1">
      <c r="A32" s="15" t="s">
        <v>20</v>
      </c>
      <c r="B32" s="16">
        <v>20</v>
      </c>
      <c r="C32" s="33">
        <v>15562.411859999927</v>
      </c>
      <c r="D32" s="33">
        <v>26896.932288999993</v>
      </c>
      <c r="E32" s="30">
        <f t="shared" si="0"/>
        <v>42459.344148999924</v>
      </c>
    </row>
    <row r="33" spans="1:5" ht="12" customHeight="1">
      <c r="A33" s="17"/>
      <c r="B33" s="16">
        <v>40</v>
      </c>
      <c r="C33" s="33">
        <v>45754.44121999994</v>
      </c>
      <c r="D33" s="33">
        <v>103035.00466399985</v>
      </c>
      <c r="E33" s="30">
        <f t="shared" si="0"/>
        <v>148789.44588399978</v>
      </c>
    </row>
    <row r="34" spans="1:5" ht="12" customHeight="1">
      <c r="A34" s="34" t="s">
        <v>1</v>
      </c>
      <c r="B34" s="23">
        <v>20</v>
      </c>
      <c r="C34" s="25">
        <f aca="true" t="shared" si="1" ref="C34:E35">C6+C8+C10+C12+C14+C16+C18+C20+C22+C24+C26+C28+C30+C32</f>
        <v>3883784.6433108537</v>
      </c>
      <c r="D34" s="25">
        <f t="shared" si="1"/>
        <v>3844251.5567607256</v>
      </c>
      <c r="E34" s="25">
        <f t="shared" si="1"/>
        <v>7728036.200071579</v>
      </c>
    </row>
    <row r="35" spans="1:5" ht="12" customHeight="1">
      <c r="A35" s="35"/>
      <c r="B35" s="23">
        <v>40</v>
      </c>
      <c r="C35" s="25">
        <f t="shared" si="1"/>
        <v>16040510.512148973</v>
      </c>
      <c r="D35" s="25">
        <f t="shared" si="1"/>
        <v>12515173.62214381</v>
      </c>
      <c r="E35" s="25">
        <f t="shared" si="1"/>
        <v>28555684.13429278</v>
      </c>
    </row>
    <row r="36" spans="1:5" s="4" customFormat="1" ht="13.5" customHeight="1">
      <c r="A36" s="26" t="s">
        <v>0</v>
      </c>
      <c r="B36" s="27"/>
      <c r="C36" s="25">
        <f>SUM(C6:C33)</f>
        <v>19924295.155459825</v>
      </c>
      <c r="D36" s="25">
        <f>SUM(D6:D33)</f>
        <v>16359425.178904539</v>
      </c>
      <c r="E36" s="25">
        <f>SUM(E6:E33)</f>
        <v>36283720.33436436</v>
      </c>
    </row>
    <row r="37" spans="1:5" s="4" customFormat="1" ht="13.5" customHeight="1">
      <c r="A37" s="7"/>
      <c r="B37" s="6"/>
      <c r="C37" s="5"/>
      <c r="D37" s="5"/>
      <c r="E37" s="5"/>
    </row>
    <row r="38" spans="1:5" s="9" customFormat="1" ht="13.5" customHeight="1">
      <c r="A38" s="2" t="s">
        <v>13</v>
      </c>
      <c r="B38" s="2"/>
      <c r="C38" s="2"/>
      <c r="D38" s="2"/>
      <c r="E38" s="2"/>
    </row>
    <row r="39" spans="1:4" s="1" customFormat="1" ht="4.5" customHeight="1">
      <c r="A39" s="2"/>
      <c r="B39" s="2"/>
      <c r="C39" s="2"/>
      <c r="D39" s="2"/>
    </row>
    <row r="45" ht="12.75">
      <c r="A45" s="29"/>
    </row>
  </sheetData>
  <sheetProtection/>
  <mergeCells count="4">
    <mergeCell ref="A34:A35"/>
    <mergeCell ref="A2:E2"/>
    <mergeCell ref="A3:E3"/>
    <mergeCell ref="A1:E1"/>
  </mergeCells>
  <printOptions horizontalCentered="1"/>
  <pageMargins left="0.7874015748031497" right="0.1968503937007874" top="0.3937007874015748" bottom="0.3937007874015748" header="0" footer="0.2755905511811024"/>
  <pageSetup horizontalDpi="600" verticalDpi="600" orientation="landscape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showGridLines="0" tabSelected="1" zoomScale="110" zoomScaleNormal="110" zoomScalePageLayoutView="0" workbookViewId="0" topLeftCell="A1">
      <selection activeCell="C5" sqref="C5:F35"/>
    </sheetView>
  </sheetViews>
  <sheetFormatPr defaultColWidth="9.25390625" defaultRowHeight="12.75"/>
  <cols>
    <col min="1" max="1" width="2.25390625" style="2" customWidth="1"/>
    <col min="2" max="2" width="39.75390625" style="2" customWidth="1"/>
    <col min="3" max="3" width="18.25390625" style="2" bestFit="1" customWidth="1"/>
    <col min="4" max="4" width="12.875" style="2" bestFit="1" customWidth="1"/>
    <col min="5" max="5" width="17.375" style="2" bestFit="1" customWidth="1"/>
    <col min="6" max="6" width="11.75390625" style="1" customWidth="1"/>
    <col min="7" max="7" width="7.75390625" style="2" bestFit="1" customWidth="1"/>
    <col min="8" max="16384" width="9.25390625" style="2" customWidth="1"/>
  </cols>
  <sheetData>
    <row r="1" spans="2:6" ht="12.75">
      <c r="B1" s="22"/>
      <c r="C1" s="22"/>
      <c r="D1" s="19"/>
      <c r="E1" s="19"/>
      <c r="F1" s="22"/>
    </row>
    <row r="2" spans="2:6" s="4" customFormat="1" ht="12" customHeight="1">
      <c r="B2" s="39" t="s">
        <v>23</v>
      </c>
      <c r="C2" s="39"/>
      <c r="D2" s="39"/>
      <c r="E2" s="39"/>
      <c r="F2" s="39"/>
    </row>
    <row r="3" spans="2:6" s="4" customFormat="1" ht="12" customHeight="1">
      <c r="B3" s="40" t="s">
        <v>6</v>
      </c>
      <c r="C3" s="40"/>
      <c r="D3" s="40"/>
      <c r="E3" s="40"/>
      <c r="F3" s="40"/>
    </row>
    <row r="4" spans="2:6" s="8" customFormat="1" ht="12.75" customHeight="1">
      <c r="B4" s="23" t="s">
        <v>5</v>
      </c>
      <c r="C4" s="23" t="s">
        <v>4</v>
      </c>
      <c r="D4" s="23" t="s">
        <v>2</v>
      </c>
      <c r="E4" s="23" t="s">
        <v>3</v>
      </c>
      <c r="F4" s="23" t="s">
        <v>0</v>
      </c>
    </row>
    <row r="5" spans="2:6" ht="12" customHeight="1">
      <c r="B5" s="15" t="s">
        <v>15</v>
      </c>
      <c r="C5" s="16">
        <v>20</v>
      </c>
      <c r="D5" s="33">
        <v>2251.6620000000003</v>
      </c>
      <c r="E5" s="33">
        <v>9544.586</v>
      </c>
      <c r="F5" s="30">
        <f aca="true" t="shared" si="0" ref="F5:F32">E5+D5</f>
        <v>11796.248</v>
      </c>
    </row>
    <row r="6" spans="2:6" ht="12" customHeight="1">
      <c r="B6" s="17"/>
      <c r="C6" s="16">
        <v>40</v>
      </c>
      <c r="D6" s="33">
        <v>69959.218</v>
      </c>
      <c r="E6" s="33">
        <v>1232.705</v>
      </c>
      <c r="F6" s="30">
        <f>E6+D6</f>
        <v>71191.923</v>
      </c>
    </row>
    <row r="7" spans="2:6" ht="12" customHeight="1">
      <c r="B7" s="20" t="s">
        <v>7</v>
      </c>
      <c r="C7" s="18">
        <v>20</v>
      </c>
      <c r="D7" s="33">
        <v>4407.63</v>
      </c>
      <c r="E7" s="33">
        <v>6058.2</v>
      </c>
      <c r="F7" s="30">
        <f>D7+E7</f>
        <v>10465.83</v>
      </c>
    </row>
    <row r="8" spans="2:10" s="4" customFormat="1" ht="12" customHeight="1">
      <c r="B8" s="21"/>
      <c r="C8" s="18">
        <v>40</v>
      </c>
      <c r="D8" s="33">
        <v>150531.98</v>
      </c>
      <c r="E8" s="33">
        <v>14179.5</v>
      </c>
      <c r="F8" s="30">
        <f>D8+E8</f>
        <v>164711.48</v>
      </c>
      <c r="H8" s="10"/>
      <c r="I8" s="10"/>
      <c r="J8" s="10"/>
    </row>
    <row r="9" spans="2:10" s="4" customFormat="1" ht="12" customHeight="1">
      <c r="B9" s="20" t="s">
        <v>8</v>
      </c>
      <c r="C9" s="18">
        <v>20</v>
      </c>
      <c r="D9" s="31">
        <v>7107</v>
      </c>
      <c r="E9" s="31">
        <v>45143</v>
      </c>
      <c r="F9" s="30">
        <f t="shared" si="0"/>
        <v>52250</v>
      </c>
      <c r="H9" s="10"/>
      <c r="I9" s="10"/>
      <c r="J9" s="10"/>
    </row>
    <row r="10" spans="2:10" s="4" customFormat="1" ht="12" customHeight="1">
      <c r="B10" s="21"/>
      <c r="C10" s="18">
        <v>40</v>
      </c>
      <c r="D10" s="31">
        <v>25475</v>
      </c>
      <c r="E10" s="31">
        <v>91165</v>
      </c>
      <c r="F10" s="30">
        <f t="shared" si="0"/>
        <v>116640</v>
      </c>
      <c r="H10" s="10"/>
      <c r="I10" s="10"/>
      <c r="J10" s="10"/>
    </row>
    <row r="11" spans="2:6" s="4" customFormat="1" ht="12" customHeight="1">
      <c r="B11" s="15" t="s">
        <v>16</v>
      </c>
      <c r="C11" s="16">
        <v>20</v>
      </c>
      <c r="D11" s="31">
        <v>279.4</v>
      </c>
      <c r="E11" s="31">
        <v>0</v>
      </c>
      <c r="F11" s="30">
        <f t="shared" si="0"/>
        <v>279.4</v>
      </c>
    </row>
    <row r="12" spans="2:6" s="4" customFormat="1" ht="12" customHeight="1">
      <c r="B12" s="17"/>
      <c r="C12" s="16">
        <v>40</v>
      </c>
      <c r="D12" s="31">
        <v>12350.91</v>
      </c>
      <c r="E12" s="31">
        <v>0</v>
      </c>
      <c r="F12" s="30">
        <f t="shared" si="0"/>
        <v>12350.91</v>
      </c>
    </row>
    <row r="13" spans="2:6" ht="12" customHeight="1">
      <c r="B13" s="15" t="s">
        <v>21</v>
      </c>
      <c r="C13" s="16">
        <v>20</v>
      </c>
      <c r="D13" s="31">
        <v>0</v>
      </c>
      <c r="E13" s="31">
        <v>0</v>
      </c>
      <c r="F13" s="30">
        <f t="shared" si="0"/>
        <v>0</v>
      </c>
    </row>
    <row r="14" spans="2:6" ht="12" customHeight="1">
      <c r="B14" s="17"/>
      <c r="C14" s="16">
        <v>40</v>
      </c>
      <c r="D14" s="31">
        <v>0</v>
      </c>
      <c r="E14" s="31">
        <v>520230.74</v>
      </c>
      <c r="F14" s="30">
        <f t="shared" si="0"/>
        <v>520230.74</v>
      </c>
    </row>
    <row r="15" spans="2:6" ht="12" customHeight="1">
      <c r="B15" s="15" t="s">
        <v>24</v>
      </c>
      <c r="C15" s="16">
        <v>20</v>
      </c>
      <c r="D15" s="33">
        <v>56.52</v>
      </c>
      <c r="E15" s="33">
        <f>467.92+15.24</f>
        <v>483.16</v>
      </c>
      <c r="F15" s="30">
        <f t="shared" si="0"/>
        <v>539.6800000000001</v>
      </c>
    </row>
    <row r="16" spans="2:6" ht="12" customHeight="1">
      <c r="B16" s="17"/>
      <c r="C16" s="16">
        <v>40</v>
      </c>
      <c r="D16" s="33">
        <v>150.52</v>
      </c>
      <c r="E16" s="33">
        <v>5982.72</v>
      </c>
      <c r="F16" s="30">
        <f t="shared" si="0"/>
        <v>6133.240000000001</v>
      </c>
    </row>
    <row r="17" spans="2:6" ht="12" customHeight="1">
      <c r="B17" s="15" t="s">
        <v>9</v>
      </c>
      <c r="C17" s="16">
        <v>20</v>
      </c>
      <c r="D17" s="33">
        <v>43503.24</v>
      </c>
      <c r="E17" s="33">
        <v>3293.788</v>
      </c>
      <c r="F17" s="30">
        <f t="shared" si="0"/>
        <v>46797.028</v>
      </c>
    </row>
    <row r="18" spans="2:6" ht="12" customHeight="1">
      <c r="B18" s="17"/>
      <c r="C18" s="16">
        <v>40</v>
      </c>
      <c r="D18" s="33">
        <v>239257.85</v>
      </c>
      <c r="E18" s="33">
        <v>150680.088</v>
      </c>
      <c r="F18" s="30">
        <f t="shared" si="0"/>
        <v>389937.93799999997</v>
      </c>
    </row>
    <row r="19" spans="2:6" ht="12" customHeight="1">
      <c r="B19" s="15" t="s">
        <v>10</v>
      </c>
      <c r="C19" s="16">
        <v>20</v>
      </c>
      <c r="D19" s="31">
        <v>29422.099999999984</v>
      </c>
      <c r="E19" s="31">
        <v>7235.800000000002</v>
      </c>
      <c r="F19" s="30">
        <f>E19+D19</f>
        <v>36657.89999999999</v>
      </c>
    </row>
    <row r="20" spans="2:8" ht="12" customHeight="1">
      <c r="B20" s="17"/>
      <c r="C20" s="18">
        <v>40</v>
      </c>
      <c r="D20" s="32">
        <v>355569.50000000006</v>
      </c>
      <c r="E20" s="32">
        <v>130379.69999999992</v>
      </c>
      <c r="F20" s="30">
        <f>E20+D20</f>
        <v>485949.19999999995</v>
      </c>
      <c r="G20" s="19"/>
      <c r="H20" s="19"/>
    </row>
    <row r="21" spans="2:8" ht="12" customHeight="1">
      <c r="B21" s="15" t="s">
        <v>11</v>
      </c>
      <c r="C21" s="18">
        <v>20</v>
      </c>
      <c r="D21" s="33">
        <v>25308.248000000014</v>
      </c>
      <c r="E21" s="33">
        <v>5367.718</v>
      </c>
      <c r="F21" s="30">
        <f t="shared" si="0"/>
        <v>30675.966000000015</v>
      </c>
      <c r="G21"/>
      <c r="H21" s="19"/>
    </row>
    <row r="22" spans="2:8" ht="12" customHeight="1">
      <c r="B22" s="17"/>
      <c r="C22" s="18">
        <v>40</v>
      </c>
      <c r="D22" s="33">
        <v>166158.046</v>
      </c>
      <c r="E22" s="33">
        <v>66741.46999999999</v>
      </c>
      <c r="F22" s="30">
        <f t="shared" si="0"/>
        <v>232899.516</v>
      </c>
      <c r="G22"/>
      <c r="H22" s="19"/>
    </row>
    <row r="23" spans="2:8" ht="12" customHeight="1">
      <c r="B23" s="15" t="s">
        <v>17</v>
      </c>
      <c r="C23" s="16">
        <v>20</v>
      </c>
      <c r="D23" s="33">
        <v>5768.405000000002</v>
      </c>
      <c r="E23" s="33">
        <v>2062.8350000000005</v>
      </c>
      <c r="F23" s="30">
        <f t="shared" si="0"/>
        <v>7831.240000000002</v>
      </c>
      <c r="G23" s="19"/>
      <c r="H23" s="19"/>
    </row>
    <row r="24" spans="2:6" ht="12" customHeight="1">
      <c r="B24" s="17"/>
      <c r="C24" s="16">
        <v>40</v>
      </c>
      <c r="D24" s="33">
        <v>20494.105000000014</v>
      </c>
      <c r="E24" s="33">
        <v>124780.25900000002</v>
      </c>
      <c r="F24" s="30">
        <f t="shared" si="0"/>
        <v>145274.36400000003</v>
      </c>
    </row>
    <row r="25" spans="2:6" ht="12" customHeight="1">
      <c r="B25" s="15" t="s">
        <v>12</v>
      </c>
      <c r="C25" s="16">
        <v>20</v>
      </c>
      <c r="D25" s="31">
        <v>4898.799999999998</v>
      </c>
      <c r="E25" s="33">
        <v>4072.7</v>
      </c>
      <c r="F25" s="30">
        <f t="shared" si="0"/>
        <v>8971.499999999998</v>
      </c>
    </row>
    <row r="26" spans="2:6" ht="12" customHeight="1">
      <c r="B26" s="17"/>
      <c r="C26" s="18">
        <v>40</v>
      </c>
      <c r="D26" s="31">
        <v>15015.700000000006</v>
      </c>
      <c r="E26" s="33">
        <v>183252.60000000003</v>
      </c>
      <c r="F26" s="30">
        <f t="shared" si="0"/>
        <v>198268.30000000005</v>
      </c>
    </row>
    <row r="27" spans="2:6" ht="12" customHeight="1">
      <c r="B27" s="15" t="s">
        <v>18</v>
      </c>
      <c r="C27" s="18">
        <v>20</v>
      </c>
      <c r="D27" s="31">
        <v>690.5779467795268</v>
      </c>
      <c r="E27" s="31">
        <v>29079.677654745887</v>
      </c>
      <c r="F27" s="30">
        <f>E27+D27</f>
        <v>29770.255601525412</v>
      </c>
    </row>
    <row r="28" spans="2:6" ht="12" customHeight="1">
      <c r="B28" s="17"/>
      <c r="C28" s="18">
        <v>40</v>
      </c>
      <c r="D28" s="31">
        <v>5809.523423393177</v>
      </c>
      <c r="E28" s="31">
        <v>497005.6438037236</v>
      </c>
      <c r="F28" s="30">
        <f>E28+D28</f>
        <v>502815.1672271168</v>
      </c>
    </row>
    <row r="29" spans="2:6" ht="12" customHeight="1">
      <c r="B29" s="15" t="s">
        <v>19</v>
      </c>
      <c r="C29" s="24">
        <v>20</v>
      </c>
      <c r="D29" s="33">
        <v>258</v>
      </c>
      <c r="E29" s="33">
        <v>6</v>
      </c>
      <c r="F29" s="30">
        <f t="shared" si="0"/>
        <v>264</v>
      </c>
    </row>
    <row r="30" spans="2:6" ht="12" customHeight="1">
      <c r="B30" s="17"/>
      <c r="C30" s="16">
        <v>40</v>
      </c>
      <c r="D30" s="33">
        <v>1550</v>
      </c>
      <c r="E30" s="33">
        <v>908</v>
      </c>
      <c r="F30" s="30">
        <f t="shared" si="0"/>
        <v>2458</v>
      </c>
    </row>
    <row r="31" spans="2:6" s="4" customFormat="1" ht="13.5" customHeight="1">
      <c r="B31" s="15" t="s">
        <v>20</v>
      </c>
      <c r="C31" s="16">
        <v>20</v>
      </c>
      <c r="D31" s="33">
        <v>2553.949</v>
      </c>
      <c r="E31" s="33">
        <v>1755.8750000000064</v>
      </c>
      <c r="F31" s="30">
        <f t="shared" si="0"/>
        <v>4309.824000000006</v>
      </c>
    </row>
    <row r="32" spans="2:6" s="4" customFormat="1" ht="13.5" customHeight="1">
      <c r="B32" s="17"/>
      <c r="C32" s="16">
        <v>40</v>
      </c>
      <c r="D32" s="33">
        <v>15797.560000000058</v>
      </c>
      <c r="E32" s="33">
        <v>2945.13999999999</v>
      </c>
      <c r="F32" s="30">
        <f t="shared" si="0"/>
        <v>18742.700000000048</v>
      </c>
    </row>
    <row r="33" spans="2:6" s="9" customFormat="1" ht="13.5" customHeight="1">
      <c r="B33" s="34" t="s">
        <v>1</v>
      </c>
      <c r="C33" s="23">
        <v>20</v>
      </c>
      <c r="D33" s="25">
        <f aca="true" t="shared" si="1" ref="D33:F34">D5+D7+D9+D11+D13+D15+D17+D19+D21+D23+D25+D27+D29+D31</f>
        <v>126505.5319467795</v>
      </c>
      <c r="E33" s="25">
        <f t="shared" si="1"/>
        <v>114103.33965474588</v>
      </c>
      <c r="F33" s="25">
        <f t="shared" si="1"/>
        <v>240608.8716015254</v>
      </c>
    </row>
    <row r="34" spans="2:6" s="1" customFormat="1" ht="15.75">
      <c r="B34" s="35"/>
      <c r="C34" s="23">
        <v>40</v>
      </c>
      <c r="D34" s="25">
        <f t="shared" si="1"/>
        <v>1078119.9124233935</v>
      </c>
      <c r="E34" s="25">
        <f t="shared" si="1"/>
        <v>1789483.5658037234</v>
      </c>
      <c r="F34" s="25">
        <f t="shared" si="1"/>
        <v>2867603.4782271166</v>
      </c>
    </row>
    <row r="35" spans="2:6" ht="15.75">
      <c r="B35" s="26" t="s">
        <v>0</v>
      </c>
      <c r="C35" s="27"/>
      <c r="D35" s="25">
        <f>SUM(D5:D32)</f>
        <v>1204625.444370173</v>
      </c>
      <c r="E35" s="25">
        <f>SUM(E5:E32)</f>
        <v>1903586.9054584694</v>
      </c>
      <c r="F35" s="25">
        <f>SUM(F5:F32)</f>
        <v>3108212.3498286423</v>
      </c>
    </row>
    <row r="36" spans="2:6" ht="15.75">
      <c r="B36" s="7"/>
      <c r="C36" s="6"/>
      <c r="D36" s="5"/>
      <c r="E36" s="5"/>
      <c r="F36" s="5"/>
    </row>
    <row r="37" spans="2:6" ht="12.75">
      <c r="B37" s="2" t="s">
        <v>13</v>
      </c>
      <c r="F37" s="2"/>
    </row>
    <row r="38" ht="9" customHeight="1"/>
  </sheetData>
  <sheetProtection/>
  <mergeCells count="3">
    <mergeCell ref="B33:B34"/>
    <mergeCell ref="B2:F2"/>
    <mergeCell ref="B3:F3"/>
  </mergeCells>
  <printOptions/>
  <pageMargins left="0.7480314960629921" right="0.7480314960629921" top="0.984251968503937" bottom="0.984251968503937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2022-06-08T15:48:53Z</cp:lastPrinted>
  <dcterms:modified xsi:type="dcterms:W3CDTF">2023-06-29T21:37:26Z</dcterms:modified>
  <cp:category/>
  <cp:version/>
  <cp:contentType/>
  <cp:contentStatus/>
</cp:coreProperties>
</file>